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1"/>
  </bookViews>
  <sheets>
    <sheet name="содержание" sheetId="1" r:id="rId1"/>
    <sheet name="содержание (01.07.мэрия)" sheetId="2" r:id="rId2"/>
    <sheet name="холодная вода" sheetId="3" r:id="rId3"/>
    <sheet name="горячая вода (1)" sheetId="4" r:id="rId4"/>
    <sheet name="горячая вода (2)" sheetId="5" r:id="rId5"/>
    <sheet name="водоотведения" sheetId="6" r:id="rId6"/>
    <sheet name="эл эн " sheetId="7" r:id="rId7"/>
    <sheet name="эл эн  (2)" sheetId="8" r:id="rId8"/>
  </sheets>
  <definedNames/>
  <calcPr fullCalcOnLoad="1"/>
</workbook>
</file>

<file path=xl/sharedStrings.xml><?xml version="1.0" encoding="utf-8"?>
<sst xmlns="http://schemas.openxmlformats.org/spreadsheetml/2006/main" count="270" uniqueCount="88">
  <si>
    <t>на 1 человека в месяц</t>
  </si>
  <si>
    <t>на подогрев 1 тонны воды</t>
  </si>
  <si>
    <t>квартиры с ИПУ</t>
  </si>
  <si>
    <t>по факту</t>
  </si>
  <si>
    <t>Квартиры без ИПУ</t>
  </si>
  <si>
    <t>Квартиры с ИПУ</t>
  </si>
  <si>
    <t>Примечание:</t>
  </si>
  <si>
    <t>вода для нужд холодного водопотребления</t>
  </si>
  <si>
    <t>Наименование</t>
  </si>
  <si>
    <t>Тепловая энергия на подогрев воды, Гкал</t>
  </si>
  <si>
    <t>Водоотведение</t>
  </si>
  <si>
    <t>Вода для нужд горячего водоснабжения, куб.м</t>
  </si>
  <si>
    <t>Содержание и ремонт</t>
  </si>
  <si>
    <t>- ремонт жилых помещений</t>
  </si>
  <si>
    <t>- содержание жилых помещений</t>
  </si>
  <si>
    <t>Степень благоустройства</t>
  </si>
  <si>
    <t xml:space="preserve">общей площади </t>
  </si>
  <si>
    <t>Плата за содержание и ремонт жилого помещения для населения, проживающего в жилых помещениях, обслуживаемые ООО "УК № 2 ЖКХ"</t>
  </si>
  <si>
    <r>
      <t xml:space="preserve">Дома </t>
    </r>
    <r>
      <rPr>
        <b/>
        <sz val="11"/>
        <rFont val="Times New Roman"/>
        <family val="1"/>
      </rPr>
      <t>до 5 этажей</t>
    </r>
    <r>
      <rPr>
        <sz val="11"/>
        <rFont val="Times New Roman"/>
        <family val="1"/>
      </rPr>
      <t>, оборудованные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</si>
  <si>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от 5 до 12 этажей</t>
    </r>
    <r>
      <rPr>
        <sz val="11"/>
        <rFont val="Times New Roman"/>
        <family val="1"/>
      </rPr>
      <t>, оборудованные лифтом,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</si>
  <si>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свыше 12 этажей</t>
    </r>
    <r>
      <rPr>
        <sz val="11"/>
        <rFont val="Times New Roman"/>
        <family val="1"/>
      </rPr>
      <t>, оборудованные 2 лифтами, мусоропроводом, системами дымоудаления и противопожарной автоматики и электроплитами, в т.ч.: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</si>
  <si>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</si>
  <si>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</si>
  <si>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</si>
  <si>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4 категория. 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</si>
  <si>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5 категория. 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</si>
  <si>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6 категория. 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</si>
  <si>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t>Кол-во человек, проживающих в квартире</t>
  </si>
  <si>
    <t>Кол-во комнат</t>
  </si>
  <si>
    <t>Норматив на кол-во проживающих, кВт/ч</t>
  </si>
  <si>
    <t xml:space="preserve">В квартирах, оборудованных счетчиками учета электрической энергии: </t>
  </si>
  <si>
    <t>1. Электроэнергия начисляется по факту  потребления;</t>
  </si>
  <si>
    <t>жилой площади</t>
  </si>
  <si>
    <t>Основание:</t>
  </si>
  <si>
    <t>2.2. Для квартир, оборудованных двухтарифными приборами учета электрической энергии, тариф дифференцируется по зонам суток:</t>
  </si>
  <si>
    <t>5 и более</t>
  </si>
  <si>
    <t>Осветительные установки общедомовых помещений</t>
  </si>
  <si>
    <t>Осветительные установки общедомовых помещений, пассажирский лифт</t>
  </si>
  <si>
    <t>Осветительные установки общедомовых помещений, пассажирский лифт, грузовой лифт</t>
  </si>
  <si>
    <t>Этажность здания</t>
  </si>
  <si>
    <t>5 эт.</t>
  </si>
  <si>
    <t>6 - 9 эт.</t>
  </si>
  <si>
    <t>10 - 15 эт.</t>
  </si>
  <si>
    <t>16 и более</t>
  </si>
  <si>
    <t>Многоквартирные жилые дома с централизованным отоплением, оснащенные следующими группами оборудования</t>
  </si>
  <si>
    <t>Многоквартирные дома, оборудованные электрической плитой</t>
  </si>
  <si>
    <t>Тариф, руб.</t>
  </si>
  <si>
    <r>
      <t>Норматив потребления, куб.м</t>
    </r>
    <r>
      <rPr>
        <vertAlign val="superscript"/>
        <sz val="11"/>
        <rFont val="Times New Roman"/>
        <family val="1"/>
      </rPr>
      <t>1</t>
    </r>
  </si>
  <si>
    <r>
      <t>Тариф поставщика, рублей с НДС</t>
    </r>
    <r>
      <rPr>
        <vertAlign val="superscript"/>
        <sz val="11"/>
        <rFont val="Times New Roman"/>
        <family val="1"/>
      </rPr>
      <t>2</t>
    </r>
  </si>
  <si>
    <t>Стоимость коммунальной услуги по холодному водоснабжению для населения, проживающего в жилых помещениях, обслуживаемые ООО "УК № 2 ЖКХ"</t>
  </si>
  <si>
    <t>Стоимость коммунальной услуги по горячему водоснабжению для населения, проживающего в жилых помещениях, обслуживаемые ООО "УК № 2 ЖКХ"</t>
  </si>
  <si>
    <t>Стоимость коммунальной услуги по водотоведению для населения, проживающего в жилых помещениях, обслуживаемые ООО "УК № 2 ЖКХ"</t>
  </si>
  <si>
    <t xml:space="preserve">Стоимость для населения, руб. </t>
  </si>
  <si>
    <t xml:space="preserve">Стоимость холодного водоснабжения для населения, рублей </t>
  </si>
  <si>
    <t xml:space="preserve">Стоимость горячего водоснабжения для населения, рублей </t>
  </si>
  <si>
    <t xml:space="preserve">Стоимость водоотведения для населения, рублей </t>
  </si>
  <si>
    <r>
      <t>Цена в расчете на 1 кв.м в месяц, рублей</t>
    </r>
    <r>
      <rPr>
        <vertAlign val="superscript"/>
        <sz val="11"/>
        <rFont val="Times New Roman"/>
        <family val="1"/>
      </rPr>
      <t xml:space="preserve">1 </t>
    </r>
  </si>
  <si>
    <t>Стоимость коммунальной услуги по электроснабжению на общедомовые нужды</t>
  </si>
  <si>
    <t>Стоимость коммунальной услуги по электроснабжению для населения, проживающего в жилых помещениях, обслуживаемые ООО "УК № 2 ЖКХ" на 2014 год</t>
  </si>
  <si>
    <t>с 01.07.2014г. по 31.12.2014г.</t>
  </si>
  <si>
    <t>2.2.1. Дневная зона - 2,23 руб./кВт*час.</t>
  </si>
  <si>
    <t>Бабушкина М.Н.</t>
  </si>
  <si>
    <t>с 01.07.2014 года до 31.12.2014 год</t>
  </si>
  <si>
    <t xml:space="preserve"> </t>
  </si>
  <si>
    <t>2.1. Для квартир, оборудованных однотарифными приборами учета электрической энергии, тариф составляет 2,22 руб./кВт*час.</t>
  </si>
  <si>
    <r>
      <t>Одноставочный тариф поставщика, рублей с НДС/кВт*ч</t>
    </r>
    <r>
      <rPr>
        <vertAlign val="superscript"/>
        <sz val="10"/>
        <color indexed="8"/>
        <rFont val="Times New Roman"/>
        <family val="1"/>
      </rPr>
      <t>2</t>
    </r>
  </si>
  <si>
    <r>
      <t>Норматив потребления в жилых помещенияхна 1 человека, кВт/ч</t>
    </r>
    <r>
      <rPr>
        <vertAlign val="superscript"/>
        <sz val="10"/>
        <color indexed="8"/>
        <rFont val="Times New Roman"/>
        <family val="1"/>
      </rPr>
      <t>1</t>
    </r>
  </si>
  <si>
    <r>
      <t>Норматив потребления на общедомовые нужды, кВт/ч в месяц на 1 кв.м. общей площади помещений, входящих в состав общего имущества</t>
    </r>
    <r>
      <rPr>
        <vertAlign val="superscript"/>
        <sz val="10"/>
        <color indexed="8"/>
        <rFont val="Times New Roman"/>
        <family val="1"/>
      </rPr>
      <t>1</t>
    </r>
  </si>
  <si>
    <t xml:space="preserve">1. При условии наличия в жилых домах от 9 до 12 этажей включительно 2-х и более лифтов применять ставку согласно п.3 </t>
  </si>
  <si>
    <t>1 Приказ Министерства энергетики и жилищно-коммунального хозяйства Самарской области № 197 от 27.08.2012 г. "Об утверждении нормативов потребления коммунальной услуги по электроснабжению населением Самарской области ".</t>
  </si>
  <si>
    <t>с 01.07.2014 г. -31.12.2014 г.</t>
  </si>
  <si>
    <t>с 01.01.2015 г. -31.12.2015 г.</t>
  </si>
  <si>
    <r>
      <t xml:space="preserve">Дома </t>
    </r>
    <r>
      <rPr>
        <b/>
        <sz val="11"/>
        <rFont val="Times New Roman"/>
        <family val="1"/>
      </rPr>
      <t>9 этажные одноподъездные</t>
    </r>
    <r>
      <rPr>
        <sz val="11"/>
        <rFont val="Times New Roman"/>
        <family val="1"/>
      </rPr>
      <t>, оборудованные лифтом,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</si>
  <si>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9 этажные многоподъездные</t>
    </r>
    <r>
      <rPr>
        <sz val="11"/>
        <rFont val="Times New Roman"/>
        <family val="1"/>
      </rPr>
      <t>, оборудованные лифтом,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</si>
  <si>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16 этажные двухподъездные</t>
    </r>
    <r>
      <rPr>
        <sz val="11"/>
        <rFont val="Times New Roman"/>
        <family val="1"/>
      </rPr>
      <t>, оборудованные 2 лифтами, мусоропроводом, системами дымоудаления и противопожарной автоматики и электроплитами, в т.ч.:</t>
    </r>
  </si>
  <si>
    <t>с 01.01.2015 года до 30.06.2015 год</t>
  </si>
  <si>
    <t>с 01.07.2015 года до 31.12.2015 год</t>
  </si>
  <si>
    <t>1 Постановление мэра городского округа Тольятти № 3815-1/п от 28.11.2007 г. «Об утверждении нормативов потребления коммунальных услуг по централизованному горячему водоснабжению и отоплению, водоснабжению и водоотведению для населения городского округа Тольятти, не имеющего индивидуальных (квартирных) приборов учета», Письмо министерства строительства и жилищно-коммунального хозяйства Самарской области № 15/8686 от 27.11.2014 г. «О применении нормативов потребления коммунальных услуг»</t>
  </si>
  <si>
    <t>2 Приказ министерства энергетики и жилищно-коммунального хозяйства Самарской области № 383 от 21.11.2014г. «Об установлении тарифов в сфере водоснабжения и водоотведения ОАО "ТЕВИС»</t>
  </si>
  <si>
    <t>с 01.07.2015г. по 31.12.2015г.</t>
  </si>
  <si>
    <t>с 01.01.2015г. до 30.06.2015г.</t>
  </si>
  <si>
    <t>с 01.01.2015г. по 30.06.2015г.</t>
  </si>
  <si>
    <t>2.2.2. Ночная зона - 1,1 руб./кВт*час.</t>
  </si>
  <si>
    <t>2.1. Для квартир, оборудованных однотарифными приборами учета электрической энергии, тариф составляет 2,41 руб./кВт*час.</t>
  </si>
  <si>
    <t>2.2.1. Дневная зона - 2,45 руб./кВт*час.</t>
  </si>
  <si>
    <t>2.2.2. Ночная зона - 1,21 руб./кВт*час.</t>
  </si>
  <si>
    <t>2 Приказ министерства энергетики и жилищно-коммунального хозяйства Самарской области № 521 от 18.12.2014г.  «Об установлении тарифов на горячую воду для потребителей Самарской области". Приказ министерства энергетики и жилищно-коммунального хозяйства Самарской области № 386 от 22.11.2014г. «Об установлении тарифов на тепловую энергию для потребителей Самарской области".</t>
  </si>
  <si>
    <t>2 Приказ министерства энергетики и жилищно-коммунального хозяйства Самарской области № 403 от 27.11.2014г. «Об установлении тарифов на электрическую энергию энергию для потребителей Самарской области".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</si>
</sst>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00"/>
    <numFmt numFmtId="183" formatCode="#,##0.0"/>
    <numFmt numFmtId="184" formatCode="0.0%"/>
    <numFmt numFmtId="185" formatCode="0.000%"/>
    <numFmt numFmtId="186" formatCode="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4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4" fontId="5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9">
      <selection activeCell="A1" sqref="A1:IV3"/>
    </sheetView>
  </sheetViews>
  <sheetFormatPr defaultColWidth="9.00390625" defaultRowHeight="12.75"/>
  <cols>
    <col min="1" max="1" width="14.375" style="1" customWidth="1"/>
    <col min="2" max="2" width="9.125" style="25" customWidth="1"/>
    <col min="3" max="3" width="37.25390625" style="1" customWidth="1"/>
    <col min="4" max="4" width="21.375" style="4" customWidth="1"/>
    <col min="5" max="5" width="22.875" style="4" customWidth="1"/>
    <col min="6" max="16384" width="9.125" style="1" customWidth="1"/>
  </cols>
  <sheetData>
    <row r="1" spans="1:5" s="8" customFormat="1" ht="40.5" customHeight="1">
      <c r="A1" s="50" t="s">
        <v>17</v>
      </c>
      <c r="B1" s="50"/>
      <c r="C1" s="50"/>
      <c r="D1" s="50"/>
      <c r="E1" s="50"/>
    </row>
    <row r="2" spans="1:5" s="8" customFormat="1" ht="15">
      <c r="A2" s="26"/>
      <c r="B2" s="26"/>
      <c r="C2" s="26"/>
      <c r="D2" s="9"/>
      <c r="E2" s="9"/>
    </row>
    <row r="3" spans="1:5" s="7" customFormat="1" ht="21" customHeight="1">
      <c r="A3" s="51"/>
      <c r="B3" s="51"/>
      <c r="C3" s="51"/>
      <c r="D3" s="52" t="s">
        <v>56</v>
      </c>
      <c r="E3" s="53"/>
    </row>
    <row r="4" spans="1:5" s="12" customFormat="1" ht="21" customHeight="1">
      <c r="A4" s="51"/>
      <c r="B4" s="51"/>
      <c r="C4" s="51"/>
      <c r="D4" s="54" t="s">
        <v>71</v>
      </c>
      <c r="E4" s="55"/>
    </row>
    <row r="5" spans="1:5" s="12" customFormat="1" ht="21" customHeight="1">
      <c r="A5" s="51"/>
      <c r="B5" s="51"/>
      <c r="C5" s="51"/>
      <c r="D5" s="11" t="s">
        <v>16</v>
      </c>
      <c r="E5" s="11" t="s">
        <v>32</v>
      </c>
    </row>
    <row r="6" spans="1:5" s="7" customFormat="1" ht="60" customHeight="1">
      <c r="A6" s="60" t="s">
        <v>12</v>
      </c>
      <c r="B6" s="56">
        <v>1</v>
      </c>
      <c r="C6" s="15" t="s">
        <v>18</v>
      </c>
      <c r="D6" s="11">
        <f>D7+D8</f>
        <v>16.48</v>
      </c>
      <c r="E6" s="11">
        <f>E7+E8</f>
        <v>25.67</v>
      </c>
    </row>
    <row r="7" spans="1:5" s="7" customFormat="1" ht="18" customHeight="1">
      <c r="A7" s="60"/>
      <c r="B7" s="57"/>
      <c r="C7" s="16" t="s">
        <v>13</v>
      </c>
      <c r="D7" s="11">
        <v>0.84</v>
      </c>
      <c r="E7" s="11">
        <v>1.35</v>
      </c>
    </row>
    <row r="8" spans="1:5" s="7" customFormat="1" ht="18" customHeight="1">
      <c r="A8" s="60"/>
      <c r="B8" s="58"/>
      <c r="C8" s="16" t="s">
        <v>14</v>
      </c>
      <c r="D8" s="11">
        <v>15.64</v>
      </c>
      <c r="E8" s="11">
        <v>24.32</v>
      </c>
    </row>
    <row r="9" spans="1:5" s="7" customFormat="1" ht="60" customHeight="1">
      <c r="A9" s="60"/>
      <c r="B9" s="56">
        <v>2</v>
      </c>
      <c r="C9" s="15" t="s">
        <v>72</v>
      </c>
      <c r="D9" s="11">
        <f>D11+D10</f>
        <v>21.73</v>
      </c>
      <c r="E9" s="11"/>
    </row>
    <row r="10" spans="1:5" s="7" customFormat="1" ht="18" customHeight="1">
      <c r="A10" s="60"/>
      <c r="B10" s="57"/>
      <c r="C10" s="16" t="s">
        <v>13</v>
      </c>
      <c r="D10" s="11">
        <v>0.84</v>
      </c>
      <c r="E10" s="11">
        <v>1.35</v>
      </c>
    </row>
    <row r="11" spans="1:5" s="7" customFormat="1" ht="18" customHeight="1">
      <c r="A11" s="60"/>
      <c r="B11" s="58"/>
      <c r="C11" s="16" t="s">
        <v>14</v>
      </c>
      <c r="D11" s="11">
        <v>20.89</v>
      </c>
      <c r="E11" s="11">
        <f>D11*1.605211</f>
        <v>33.53285779</v>
      </c>
    </row>
    <row r="12" spans="1:5" s="7" customFormat="1" ht="60">
      <c r="A12" s="60"/>
      <c r="B12" s="56">
        <v>3</v>
      </c>
      <c r="C12" s="15" t="s">
        <v>73</v>
      </c>
      <c r="D12" s="11">
        <f>D13+D14</f>
        <v>20.63</v>
      </c>
      <c r="E12" s="11">
        <f>E13+E14</f>
        <v>33.117125689999995</v>
      </c>
    </row>
    <row r="13" spans="1:5" s="7" customFormat="1" ht="18" customHeight="1">
      <c r="A13" s="60"/>
      <c r="B13" s="57"/>
      <c r="C13" s="16" t="s">
        <v>13</v>
      </c>
      <c r="D13" s="11">
        <v>0.84</v>
      </c>
      <c r="E13" s="11">
        <v>1.35</v>
      </c>
    </row>
    <row r="14" spans="1:5" s="7" customFormat="1" ht="18" customHeight="1">
      <c r="A14" s="60"/>
      <c r="B14" s="58"/>
      <c r="C14" s="16" t="s">
        <v>14</v>
      </c>
      <c r="D14" s="11">
        <v>19.79</v>
      </c>
      <c r="E14" s="11">
        <f>D14*1.605211</f>
        <v>31.767125689999997</v>
      </c>
    </row>
    <row r="15" spans="1:5" s="7" customFormat="1" ht="59.25" customHeight="1">
      <c r="A15" s="60"/>
      <c r="B15" s="56">
        <v>4</v>
      </c>
      <c r="C15" s="15" t="s">
        <v>20</v>
      </c>
      <c r="D15" s="11">
        <f>D16+D17</f>
        <v>21.73</v>
      </c>
      <c r="E15" s="11"/>
    </row>
    <row r="16" spans="1:5" s="7" customFormat="1" ht="18" customHeight="1">
      <c r="A16" s="60"/>
      <c r="B16" s="57"/>
      <c r="C16" s="16" t="s">
        <v>13</v>
      </c>
      <c r="D16" s="11">
        <v>0.84</v>
      </c>
      <c r="E16" s="11">
        <v>1.35</v>
      </c>
    </row>
    <row r="17" spans="1:5" s="7" customFormat="1" ht="18" customHeight="1">
      <c r="A17" s="60"/>
      <c r="B17" s="58"/>
      <c r="C17" s="16" t="s">
        <v>14</v>
      </c>
      <c r="D17" s="11">
        <v>20.89</v>
      </c>
      <c r="E17" s="11">
        <f>D17*1.69206</f>
        <v>35.3471334</v>
      </c>
    </row>
    <row r="18" spans="1:5" s="7" customFormat="1" ht="75">
      <c r="A18" s="60"/>
      <c r="B18" s="56">
        <v>5</v>
      </c>
      <c r="C18" s="15" t="s">
        <v>74</v>
      </c>
      <c r="D18" s="11">
        <f>D19+D20</f>
        <v>20.96</v>
      </c>
      <c r="E18" s="11">
        <f>E19+E20</f>
        <v>35.3942472</v>
      </c>
    </row>
    <row r="19" spans="1:5" s="7" customFormat="1" ht="18" customHeight="1">
      <c r="A19" s="60"/>
      <c r="B19" s="57"/>
      <c r="C19" s="16" t="s">
        <v>13</v>
      </c>
      <c r="D19" s="11">
        <v>0.84</v>
      </c>
      <c r="E19" s="11">
        <v>1.35</v>
      </c>
    </row>
    <row r="20" spans="1:5" s="7" customFormat="1" ht="18" customHeight="1">
      <c r="A20" s="60"/>
      <c r="B20" s="58"/>
      <c r="C20" s="16" t="s">
        <v>14</v>
      </c>
      <c r="D20" s="11">
        <v>20.12</v>
      </c>
      <c r="E20" s="11">
        <f>D20*1.69206</f>
        <v>34.0442472</v>
      </c>
    </row>
    <row r="21" spans="1:5" s="8" customFormat="1" ht="15">
      <c r="A21" s="27"/>
      <c r="B21" s="28"/>
      <c r="D21" s="14"/>
      <c r="E21" s="14"/>
    </row>
    <row r="22" spans="1:5" s="8" customFormat="1" ht="47.25" customHeight="1">
      <c r="A22" s="17" t="s">
        <v>6</v>
      </c>
      <c r="B22" s="59" t="s">
        <v>68</v>
      </c>
      <c r="C22" s="59"/>
      <c r="D22" s="59"/>
      <c r="E22" s="59"/>
    </row>
    <row r="23" spans="1:8" s="8" customFormat="1" ht="12.75" customHeight="1">
      <c r="A23" s="39"/>
      <c r="B23" s="40"/>
      <c r="C23" s="40"/>
      <c r="D23" s="40"/>
      <c r="E23" s="40"/>
      <c r="F23" s="39"/>
      <c r="G23" s="39"/>
      <c r="H23" s="39"/>
    </row>
    <row r="24" spans="1:8" ht="12.75">
      <c r="A24" s="41"/>
      <c r="C24" s="41"/>
      <c r="D24" s="42"/>
      <c r="E24" s="42"/>
      <c r="F24" s="41"/>
      <c r="G24" s="41"/>
      <c r="H24" s="41"/>
    </row>
    <row r="25" spans="1:8" s="35" customFormat="1" ht="12">
      <c r="A25" s="43"/>
      <c r="B25" s="36"/>
      <c r="C25" s="43"/>
      <c r="D25" s="44"/>
      <c r="E25" s="44"/>
      <c r="F25" s="43"/>
      <c r="G25" s="43"/>
      <c r="H25" s="43"/>
    </row>
    <row r="26" spans="1:8" ht="12.75" customHeight="1">
      <c r="A26" s="45"/>
      <c r="B26" s="45"/>
      <c r="C26" s="45"/>
      <c r="D26" s="45"/>
      <c r="E26" s="45"/>
      <c r="F26" s="45"/>
      <c r="G26" s="41"/>
      <c r="H26" s="41"/>
    </row>
    <row r="27" spans="1:8" ht="12.75">
      <c r="A27" s="41"/>
      <c r="C27" s="41"/>
      <c r="D27" s="42"/>
      <c r="E27" s="42"/>
      <c r="F27" s="41"/>
      <c r="G27" s="41"/>
      <c r="H27" s="41"/>
    </row>
    <row r="28" spans="1:8" ht="12.75">
      <c r="A28" s="41"/>
      <c r="C28" s="41"/>
      <c r="D28" s="42"/>
      <c r="E28" s="42"/>
      <c r="F28" s="41"/>
      <c r="G28" s="41"/>
      <c r="H28" s="41"/>
    </row>
  </sheetData>
  <sheetProtection/>
  <mergeCells count="13">
    <mergeCell ref="B6:B8"/>
    <mergeCell ref="B12:B14"/>
    <mergeCell ref="B18:B20"/>
    <mergeCell ref="B22:E22"/>
    <mergeCell ref="A6:A20"/>
    <mergeCell ref="B9:B11"/>
    <mergeCell ref="B15:B17"/>
    <mergeCell ref="A1:E1"/>
    <mergeCell ref="A3:A5"/>
    <mergeCell ref="B3:B5"/>
    <mergeCell ref="C3:C5"/>
    <mergeCell ref="D3:E3"/>
    <mergeCell ref="D4:E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B1">
      <selection activeCell="C23" sqref="C23"/>
    </sheetView>
  </sheetViews>
  <sheetFormatPr defaultColWidth="9.00390625" defaultRowHeight="12.75"/>
  <cols>
    <col min="1" max="1" width="14.375" style="1" customWidth="1"/>
    <col min="2" max="2" width="9.125" style="25" customWidth="1"/>
    <col min="3" max="3" width="37.25390625" style="1" customWidth="1"/>
    <col min="4" max="4" width="21.375" style="4" customWidth="1"/>
    <col min="5" max="5" width="22.875" style="4" customWidth="1"/>
    <col min="6" max="16384" width="9.125" style="1" customWidth="1"/>
  </cols>
  <sheetData>
    <row r="1" spans="1:5" s="8" customFormat="1" ht="27" customHeight="1">
      <c r="A1" s="61" t="s">
        <v>17</v>
      </c>
      <c r="B1" s="61"/>
      <c r="C1" s="61"/>
      <c r="D1" s="61"/>
      <c r="E1" s="61"/>
    </row>
    <row r="2" spans="1:5" s="8" customFormat="1" ht="15">
      <c r="A2" s="26"/>
      <c r="B2" s="26"/>
      <c r="C2" s="26"/>
      <c r="D2" s="9"/>
      <c r="E2" s="9"/>
    </row>
    <row r="3" spans="1:5" s="7" customFormat="1" ht="20.25" customHeight="1">
      <c r="A3" s="51"/>
      <c r="B3" s="51"/>
      <c r="C3" s="51"/>
      <c r="D3" s="52" t="s">
        <v>56</v>
      </c>
      <c r="E3" s="53"/>
    </row>
    <row r="4" spans="1:5" s="12" customFormat="1" ht="15" customHeight="1">
      <c r="A4" s="51"/>
      <c r="B4" s="51"/>
      <c r="C4" s="51"/>
      <c r="D4" s="62" t="s">
        <v>70</v>
      </c>
      <c r="E4" s="63"/>
    </row>
    <row r="5" spans="1:5" s="12" customFormat="1" ht="15" customHeight="1">
      <c r="A5" s="51"/>
      <c r="B5" s="51"/>
      <c r="C5" s="51"/>
      <c r="D5" s="11" t="s">
        <v>16</v>
      </c>
      <c r="E5" s="11" t="s">
        <v>32</v>
      </c>
    </row>
    <row r="6" spans="1:5" s="7" customFormat="1" ht="45">
      <c r="A6" s="60" t="s">
        <v>12</v>
      </c>
      <c r="B6" s="56">
        <v>1</v>
      </c>
      <c r="C6" s="15" t="s">
        <v>18</v>
      </c>
      <c r="D6" s="11">
        <f>D7+D8</f>
        <v>16.48</v>
      </c>
      <c r="E6" s="11">
        <f>E7+E8</f>
        <v>25.67</v>
      </c>
    </row>
    <row r="7" spans="1:5" s="7" customFormat="1" ht="15">
      <c r="A7" s="60"/>
      <c r="B7" s="57"/>
      <c r="C7" s="16" t="s">
        <v>13</v>
      </c>
      <c r="D7" s="11">
        <v>0.84</v>
      </c>
      <c r="E7" s="11">
        <v>1.35</v>
      </c>
    </row>
    <row r="8" spans="1:5" s="7" customFormat="1" ht="15">
      <c r="A8" s="60"/>
      <c r="B8" s="58"/>
      <c r="C8" s="16" t="s">
        <v>14</v>
      </c>
      <c r="D8" s="11">
        <v>15.64</v>
      </c>
      <c r="E8" s="11">
        <v>24.32</v>
      </c>
    </row>
    <row r="9" spans="1:5" s="7" customFormat="1" ht="60">
      <c r="A9" s="60"/>
      <c r="B9" s="56">
        <v>2</v>
      </c>
      <c r="C9" s="15" t="s">
        <v>19</v>
      </c>
      <c r="D9" s="11">
        <f>D10+D11</f>
        <v>21.18</v>
      </c>
      <c r="E9" s="11">
        <f>E10+E11</f>
        <v>34</v>
      </c>
    </row>
    <row r="10" spans="1:5" s="7" customFormat="1" ht="15">
      <c r="A10" s="60"/>
      <c r="B10" s="57"/>
      <c r="C10" s="16" t="s">
        <v>13</v>
      </c>
      <c r="D10" s="11">
        <v>0.84</v>
      </c>
      <c r="E10" s="11">
        <v>1.35</v>
      </c>
    </row>
    <row r="11" spans="1:5" s="7" customFormat="1" ht="15">
      <c r="A11" s="60"/>
      <c r="B11" s="58"/>
      <c r="C11" s="16" t="s">
        <v>14</v>
      </c>
      <c r="D11" s="11">
        <v>20.34</v>
      </c>
      <c r="E11" s="11">
        <v>32.65</v>
      </c>
    </row>
    <row r="12" spans="1:5" s="7" customFormat="1" ht="75">
      <c r="A12" s="60"/>
      <c r="B12" s="56">
        <v>3</v>
      </c>
      <c r="C12" s="15" t="s">
        <v>20</v>
      </c>
      <c r="D12" s="11">
        <f>D13+D14</f>
        <v>22.24</v>
      </c>
      <c r="E12" s="11">
        <f>E13+E14</f>
        <v>37.56</v>
      </c>
    </row>
    <row r="13" spans="1:5" s="7" customFormat="1" ht="15">
      <c r="A13" s="60"/>
      <c r="B13" s="57"/>
      <c r="C13" s="16" t="s">
        <v>13</v>
      </c>
      <c r="D13" s="11">
        <v>0.84</v>
      </c>
      <c r="E13" s="11">
        <v>1.35</v>
      </c>
    </row>
    <row r="14" spans="1:5" s="7" customFormat="1" ht="15">
      <c r="A14" s="60"/>
      <c r="B14" s="58"/>
      <c r="C14" s="16" t="s">
        <v>14</v>
      </c>
      <c r="D14" s="11">
        <v>21.4</v>
      </c>
      <c r="E14" s="11">
        <v>36.21</v>
      </c>
    </row>
    <row r="15" spans="1:5" s="8" customFormat="1" ht="15">
      <c r="A15" s="27"/>
      <c r="B15" s="28"/>
      <c r="D15" s="14"/>
      <c r="E15" s="14"/>
    </row>
    <row r="16" spans="1:5" s="8" customFormat="1" ht="47.25" customHeight="1">
      <c r="A16" s="17" t="s">
        <v>6</v>
      </c>
      <c r="B16" s="59" t="s">
        <v>68</v>
      </c>
      <c r="C16" s="59"/>
      <c r="D16" s="59"/>
      <c r="E16" s="59"/>
    </row>
    <row r="17" spans="1:8" s="8" customFormat="1" ht="12.75" customHeight="1">
      <c r="A17" s="39"/>
      <c r="B17" s="40"/>
      <c r="C17" s="40"/>
      <c r="D17" s="40"/>
      <c r="E17" s="40"/>
      <c r="F17" s="39"/>
      <c r="G17" s="39"/>
      <c r="H17" s="39"/>
    </row>
    <row r="18" spans="1:8" ht="12.75">
      <c r="A18" s="41"/>
      <c r="C18" s="41"/>
      <c r="D18" s="42"/>
      <c r="E18" s="42"/>
      <c r="F18" s="41"/>
      <c r="G18" s="41"/>
      <c r="H18" s="41"/>
    </row>
    <row r="19" spans="1:8" s="35" customFormat="1" ht="12">
      <c r="A19" s="43"/>
      <c r="B19" s="36"/>
      <c r="C19" s="43"/>
      <c r="D19" s="44"/>
      <c r="E19" s="44"/>
      <c r="F19" s="43"/>
      <c r="G19" s="43"/>
      <c r="H19" s="43"/>
    </row>
    <row r="20" spans="1:8" ht="12.75">
      <c r="A20" s="41" t="s">
        <v>61</v>
      </c>
      <c r="C20" s="41"/>
      <c r="D20" s="42"/>
      <c r="E20" s="42"/>
      <c r="F20" s="41"/>
      <c r="G20" s="41"/>
      <c r="H20" s="41"/>
    </row>
    <row r="21" spans="1:8" ht="12.75">
      <c r="A21" s="41"/>
      <c r="C21" s="41"/>
      <c r="D21" s="42"/>
      <c r="E21" s="42"/>
      <c r="F21" s="41"/>
      <c r="G21" s="41"/>
      <c r="H21" s="41"/>
    </row>
    <row r="22" spans="1:8" ht="12.75">
      <c r="A22" s="41"/>
      <c r="C22" s="41"/>
      <c r="D22" s="42"/>
      <c r="E22" s="42"/>
      <c r="F22" s="41"/>
      <c r="G22" s="41"/>
      <c r="H22" s="41"/>
    </row>
    <row r="23" spans="1:8" ht="12.75">
      <c r="A23" s="41"/>
      <c r="C23" s="41"/>
      <c r="D23" s="42"/>
      <c r="E23" s="42"/>
      <c r="F23" s="41"/>
      <c r="G23" s="41"/>
      <c r="H23" s="41"/>
    </row>
    <row r="24" spans="1:8" ht="12.75">
      <c r="A24" s="41"/>
      <c r="C24" s="41"/>
      <c r="D24" s="42"/>
      <c r="E24" s="42"/>
      <c r="F24" s="41"/>
      <c r="G24" s="41"/>
      <c r="H24" s="41"/>
    </row>
  </sheetData>
  <sheetProtection/>
  <mergeCells count="11">
    <mergeCell ref="B6:B8"/>
    <mergeCell ref="B9:B11"/>
    <mergeCell ref="B12:B14"/>
    <mergeCell ref="B16:E16"/>
    <mergeCell ref="A6:A14"/>
    <mergeCell ref="A1:E1"/>
    <mergeCell ref="A3:A5"/>
    <mergeCell ref="B3:B5"/>
    <mergeCell ref="C3:C5"/>
    <mergeCell ref="D3:E3"/>
    <mergeCell ref="D4:E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14.00390625" style="1" customWidth="1"/>
    <col min="2" max="2" width="45.875" style="1" customWidth="1"/>
    <col min="3" max="4" width="9.625" style="4" customWidth="1"/>
    <col min="5" max="8" width="11.375" style="1" customWidth="1"/>
    <col min="9" max="16384" width="9.125" style="1" customWidth="1"/>
  </cols>
  <sheetData>
    <row r="2" spans="1:8" s="8" customFormat="1" ht="27" customHeight="1">
      <c r="A2" s="61" t="s">
        <v>49</v>
      </c>
      <c r="B2" s="61"/>
      <c r="C2" s="61"/>
      <c r="D2" s="61"/>
      <c r="E2" s="61"/>
      <c r="F2" s="61"/>
      <c r="G2" s="61"/>
      <c r="H2" s="61"/>
    </row>
    <row r="3" spans="1:7" s="8" customFormat="1" ht="15">
      <c r="A3" s="9"/>
      <c r="B3" s="9"/>
      <c r="C3" s="9"/>
      <c r="D3" s="9"/>
      <c r="E3" s="9"/>
      <c r="F3" s="9"/>
      <c r="G3" s="9"/>
    </row>
    <row r="4" spans="1:8" s="7" customFormat="1" ht="15">
      <c r="A4" s="56" t="s">
        <v>8</v>
      </c>
      <c r="B4" s="51" t="s">
        <v>15</v>
      </c>
      <c r="C4" s="69" t="s">
        <v>75</v>
      </c>
      <c r="D4" s="69"/>
      <c r="E4" s="69"/>
      <c r="F4" s="69"/>
      <c r="G4" s="69"/>
      <c r="H4" s="69"/>
    </row>
    <row r="5" spans="1:8" s="7" customFormat="1" ht="50.25" customHeight="1">
      <c r="A5" s="57"/>
      <c r="B5" s="51"/>
      <c r="C5" s="68" t="s">
        <v>47</v>
      </c>
      <c r="D5" s="68"/>
      <c r="E5" s="51" t="s">
        <v>48</v>
      </c>
      <c r="F5" s="51"/>
      <c r="G5" s="51" t="s">
        <v>53</v>
      </c>
      <c r="H5" s="51"/>
    </row>
    <row r="6" spans="1:8" s="12" customFormat="1" ht="45">
      <c r="A6" s="58"/>
      <c r="B6" s="51"/>
      <c r="C6" s="11" t="s">
        <v>0</v>
      </c>
      <c r="D6" s="11" t="s">
        <v>2</v>
      </c>
      <c r="E6" s="11" t="s">
        <v>0</v>
      </c>
      <c r="F6" s="11" t="s">
        <v>2</v>
      </c>
      <c r="G6" s="11" t="s">
        <v>0</v>
      </c>
      <c r="H6" s="11" t="s">
        <v>2</v>
      </c>
    </row>
    <row r="7" spans="1:8" s="7" customFormat="1" ht="60">
      <c r="A7" s="65" t="s">
        <v>7</v>
      </c>
      <c r="B7" s="15" t="s">
        <v>21</v>
      </c>
      <c r="C7" s="11">
        <v>6.62</v>
      </c>
      <c r="D7" s="68" t="s">
        <v>3</v>
      </c>
      <c r="E7" s="11">
        <v>15.03</v>
      </c>
      <c r="F7" s="11">
        <v>15.03</v>
      </c>
      <c r="G7" s="11">
        <f>C7*E7</f>
        <v>99.4986</v>
      </c>
      <c r="H7" s="11">
        <f>F7</f>
        <v>15.03</v>
      </c>
    </row>
    <row r="8" spans="1:8" s="7" customFormat="1" ht="60">
      <c r="A8" s="66"/>
      <c r="B8" s="15" t="s">
        <v>22</v>
      </c>
      <c r="C8" s="11">
        <v>6.75</v>
      </c>
      <c r="D8" s="68"/>
      <c r="E8" s="11">
        <v>15.03</v>
      </c>
      <c r="F8" s="11">
        <v>15.03</v>
      </c>
      <c r="G8" s="11">
        <f>C8*E8</f>
        <v>101.4525</v>
      </c>
      <c r="H8" s="11">
        <f>F8</f>
        <v>15.03</v>
      </c>
    </row>
    <row r="9" spans="1:8" s="7" customFormat="1" ht="60">
      <c r="A9" s="67"/>
      <c r="B9" s="15" t="s">
        <v>23</v>
      </c>
      <c r="C9" s="11">
        <v>6.7</v>
      </c>
      <c r="D9" s="68"/>
      <c r="E9" s="11">
        <v>15.03</v>
      </c>
      <c r="F9" s="11">
        <v>15.03</v>
      </c>
      <c r="G9" s="11">
        <f>C9*E9</f>
        <v>100.701</v>
      </c>
      <c r="H9" s="11">
        <f>F9</f>
        <v>15.03</v>
      </c>
    </row>
    <row r="10" spans="3:4" s="8" customFormat="1" ht="15">
      <c r="C10" s="14"/>
      <c r="D10" s="14"/>
    </row>
    <row r="11" spans="1:8" s="7" customFormat="1" ht="15">
      <c r="A11" s="56" t="s">
        <v>8</v>
      </c>
      <c r="B11" s="51" t="s">
        <v>15</v>
      </c>
      <c r="C11" s="69" t="s">
        <v>76</v>
      </c>
      <c r="D11" s="69"/>
      <c r="E11" s="69"/>
      <c r="F11" s="69"/>
      <c r="G11" s="69"/>
      <c r="H11" s="69"/>
    </row>
    <row r="12" spans="1:8" s="7" customFormat="1" ht="48.75" customHeight="1">
      <c r="A12" s="57"/>
      <c r="B12" s="51"/>
      <c r="C12" s="68" t="s">
        <v>47</v>
      </c>
      <c r="D12" s="68"/>
      <c r="E12" s="51" t="s">
        <v>48</v>
      </c>
      <c r="F12" s="51"/>
      <c r="G12" s="51" t="s">
        <v>53</v>
      </c>
      <c r="H12" s="51"/>
    </row>
    <row r="13" spans="1:8" s="12" customFormat="1" ht="45">
      <c r="A13" s="58"/>
      <c r="B13" s="51"/>
      <c r="C13" s="11" t="s">
        <v>0</v>
      </c>
      <c r="D13" s="11" t="s">
        <v>2</v>
      </c>
      <c r="E13" s="11" t="s">
        <v>0</v>
      </c>
      <c r="F13" s="11" t="s">
        <v>2</v>
      </c>
      <c r="G13" s="11" t="s">
        <v>0</v>
      </c>
      <c r="H13" s="11" t="s">
        <v>2</v>
      </c>
    </row>
    <row r="14" spans="1:8" s="7" customFormat="1" ht="60">
      <c r="A14" s="65" t="s">
        <v>7</v>
      </c>
      <c r="B14" s="15" t="s">
        <v>21</v>
      </c>
      <c r="C14" s="11">
        <v>6.62</v>
      </c>
      <c r="D14" s="68" t="s">
        <v>3</v>
      </c>
      <c r="E14" s="11">
        <v>16.69</v>
      </c>
      <c r="F14" s="11">
        <v>16.69</v>
      </c>
      <c r="G14" s="11">
        <f>C14*E14</f>
        <v>110.48780000000001</v>
      </c>
      <c r="H14" s="11">
        <f>F14</f>
        <v>16.69</v>
      </c>
    </row>
    <row r="15" spans="1:8" s="7" customFormat="1" ht="60">
      <c r="A15" s="66"/>
      <c r="B15" s="15" t="s">
        <v>22</v>
      </c>
      <c r="C15" s="11">
        <v>6.75</v>
      </c>
      <c r="D15" s="68"/>
      <c r="E15" s="11">
        <v>16.69</v>
      </c>
      <c r="F15" s="11">
        <v>16.69</v>
      </c>
      <c r="G15" s="11">
        <f>C15*E15</f>
        <v>112.65750000000001</v>
      </c>
      <c r="H15" s="11">
        <f>F15</f>
        <v>16.69</v>
      </c>
    </row>
    <row r="16" spans="1:8" s="7" customFormat="1" ht="60">
      <c r="A16" s="67"/>
      <c r="B16" s="15" t="s">
        <v>23</v>
      </c>
      <c r="C16" s="11">
        <v>6.7</v>
      </c>
      <c r="D16" s="68"/>
      <c r="E16" s="11">
        <v>16.69</v>
      </c>
      <c r="F16" s="11">
        <v>16.69</v>
      </c>
      <c r="G16" s="11">
        <f>C16*E16</f>
        <v>111.82300000000001</v>
      </c>
      <c r="H16" s="11">
        <f>F16</f>
        <v>16.69</v>
      </c>
    </row>
    <row r="17" spans="3:4" s="8" customFormat="1" ht="15">
      <c r="C17" s="14"/>
      <c r="D17" s="14"/>
    </row>
    <row r="20" spans="1:8" s="35" customFormat="1" ht="12.75">
      <c r="A20" s="6" t="s">
        <v>33</v>
      </c>
      <c r="B20" s="47"/>
      <c r="C20" s="6"/>
      <c r="D20" s="48"/>
      <c r="E20" s="48"/>
      <c r="F20" s="6"/>
      <c r="G20" s="6"/>
      <c r="H20" s="6"/>
    </row>
    <row r="21" spans="1:8" s="38" customFormat="1" ht="57" customHeight="1">
      <c r="A21" s="70" t="s">
        <v>77</v>
      </c>
      <c r="B21" s="70"/>
      <c r="C21" s="70"/>
      <c r="D21" s="70"/>
      <c r="E21" s="70"/>
      <c r="F21" s="70"/>
      <c r="G21" s="70"/>
      <c r="H21" s="70"/>
    </row>
    <row r="22" spans="1:8" s="38" customFormat="1" ht="37.5" customHeight="1">
      <c r="A22" s="64" t="s">
        <v>78</v>
      </c>
      <c r="B22" s="64"/>
      <c r="C22" s="64"/>
      <c r="D22" s="64"/>
      <c r="E22" s="64"/>
      <c r="F22" s="64"/>
      <c r="G22" s="64"/>
      <c r="H22" s="64"/>
    </row>
    <row r="25" ht="13.5" customHeight="1"/>
  </sheetData>
  <sheetProtection/>
  <mergeCells count="19">
    <mergeCell ref="G5:H5"/>
    <mergeCell ref="D7:D9"/>
    <mergeCell ref="E5:F5"/>
    <mergeCell ref="B4:B6"/>
    <mergeCell ref="A21:H21"/>
    <mergeCell ref="A4:A6"/>
    <mergeCell ref="E12:F12"/>
    <mergeCell ref="G12:H12"/>
    <mergeCell ref="A2:H2"/>
    <mergeCell ref="C5:D5"/>
    <mergeCell ref="C4:H4"/>
    <mergeCell ref="A7:A9"/>
    <mergeCell ref="A22:H22"/>
    <mergeCell ref="A11:A13"/>
    <mergeCell ref="B11:B13"/>
    <mergeCell ref="A14:A16"/>
    <mergeCell ref="D14:D16"/>
    <mergeCell ref="C11:H11"/>
    <mergeCell ref="C12:D12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IV4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8" customFormat="1" ht="33" customHeight="1">
      <c r="A1" s="74" t="s">
        <v>50</v>
      </c>
      <c r="B1" s="74"/>
      <c r="C1" s="74"/>
      <c r="D1" s="74"/>
      <c r="E1" s="74"/>
      <c r="F1" s="74"/>
      <c r="G1" s="74"/>
      <c r="H1" s="74"/>
    </row>
    <row r="2" spans="3:8" s="8" customFormat="1" ht="15">
      <c r="C2" s="14"/>
      <c r="E2" s="75"/>
      <c r="F2" s="75"/>
      <c r="G2" s="75"/>
      <c r="H2" s="75"/>
    </row>
    <row r="3" spans="1:8" s="7" customFormat="1" ht="15" customHeight="1">
      <c r="A3" s="56" t="s">
        <v>8</v>
      </c>
      <c r="B3" s="56" t="s">
        <v>15</v>
      </c>
      <c r="C3" s="69" t="s">
        <v>75</v>
      </c>
      <c r="D3" s="69"/>
      <c r="E3" s="69"/>
      <c r="F3" s="69"/>
      <c r="G3" s="69"/>
      <c r="H3" s="69"/>
    </row>
    <row r="4" spans="1:8" s="7" customFormat="1" ht="50.25" customHeight="1">
      <c r="A4" s="57"/>
      <c r="B4" s="57"/>
      <c r="C4" s="68" t="s">
        <v>47</v>
      </c>
      <c r="D4" s="68"/>
      <c r="E4" s="51" t="s">
        <v>48</v>
      </c>
      <c r="F4" s="51"/>
      <c r="G4" s="51" t="s">
        <v>54</v>
      </c>
      <c r="H4" s="51"/>
    </row>
    <row r="5" spans="1:8" s="12" customFormat="1" ht="30.75" customHeight="1">
      <c r="A5" s="57"/>
      <c r="B5" s="57"/>
      <c r="C5" s="18" t="s">
        <v>4</v>
      </c>
      <c r="D5" s="18" t="s">
        <v>5</v>
      </c>
      <c r="E5" s="11" t="s">
        <v>4</v>
      </c>
      <c r="F5" s="11" t="s">
        <v>5</v>
      </c>
      <c r="G5" s="11" t="s">
        <v>4</v>
      </c>
      <c r="H5" s="11" t="s">
        <v>5</v>
      </c>
    </row>
    <row r="6" spans="1:8" s="12" customFormat="1" ht="60.75" customHeight="1">
      <c r="A6" s="58"/>
      <c r="B6" s="58"/>
      <c r="C6" s="11" t="s">
        <v>0</v>
      </c>
      <c r="D6" s="11" t="s">
        <v>1</v>
      </c>
      <c r="E6" s="11" t="s">
        <v>0</v>
      </c>
      <c r="F6" s="11" t="s">
        <v>1</v>
      </c>
      <c r="G6" s="11" t="s">
        <v>0</v>
      </c>
      <c r="H6" s="11" t="s">
        <v>1</v>
      </c>
    </row>
    <row r="7" spans="1:8" s="7" customFormat="1" ht="85.5" customHeight="1">
      <c r="A7" s="65" t="s">
        <v>11</v>
      </c>
      <c r="B7" s="15" t="s">
        <v>24</v>
      </c>
      <c r="C7" s="11">
        <v>3.72</v>
      </c>
      <c r="D7" s="71" t="s">
        <v>3</v>
      </c>
      <c r="E7" s="10">
        <v>30.34</v>
      </c>
      <c r="F7" s="10">
        <v>30.34</v>
      </c>
      <c r="G7" s="11">
        <f aca="true" t="shared" si="0" ref="G7:G12">C7*E7</f>
        <v>112.8648</v>
      </c>
      <c r="H7" s="10">
        <f>F7</f>
        <v>30.34</v>
      </c>
    </row>
    <row r="8" spans="1:8" s="7" customFormat="1" ht="81.75" customHeight="1">
      <c r="A8" s="66"/>
      <c r="B8" s="15" t="s">
        <v>25</v>
      </c>
      <c r="C8" s="11">
        <v>4.15</v>
      </c>
      <c r="D8" s="72"/>
      <c r="E8" s="10">
        <v>30.34</v>
      </c>
      <c r="F8" s="10">
        <v>30.34</v>
      </c>
      <c r="G8" s="11">
        <f t="shared" si="0"/>
        <v>125.91100000000002</v>
      </c>
      <c r="H8" s="10">
        <f>F8</f>
        <v>30.34</v>
      </c>
    </row>
    <row r="9" spans="1:8" s="7" customFormat="1" ht="85.5" customHeight="1">
      <c r="A9" s="67"/>
      <c r="B9" s="15" t="s">
        <v>26</v>
      </c>
      <c r="C9" s="11">
        <v>4.1</v>
      </c>
      <c r="D9" s="73"/>
      <c r="E9" s="10">
        <v>30.34</v>
      </c>
      <c r="F9" s="10">
        <v>30.34</v>
      </c>
      <c r="G9" s="11">
        <f t="shared" si="0"/>
        <v>124.39399999999999</v>
      </c>
      <c r="H9" s="10">
        <f>F9</f>
        <v>30.34</v>
      </c>
    </row>
    <row r="10" spans="1:8" s="7" customFormat="1" ht="77.25" customHeight="1">
      <c r="A10" s="65" t="s">
        <v>9</v>
      </c>
      <c r="B10" s="15" t="s">
        <v>24</v>
      </c>
      <c r="C10" s="13">
        <v>0.27</v>
      </c>
      <c r="D10" s="19">
        <v>0.0726</v>
      </c>
      <c r="E10" s="11">
        <v>1242.54</v>
      </c>
      <c r="F10" s="11">
        <v>1242.54</v>
      </c>
      <c r="G10" s="11">
        <f t="shared" si="0"/>
        <v>335.48580000000004</v>
      </c>
      <c r="H10" s="11">
        <f>D10*F10</f>
        <v>90.208404</v>
      </c>
    </row>
    <row r="11" spans="1:8" s="7" customFormat="1" ht="75" customHeight="1">
      <c r="A11" s="66"/>
      <c r="B11" s="15" t="s">
        <v>25</v>
      </c>
      <c r="C11" s="13">
        <v>0.323</v>
      </c>
      <c r="D11" s="19">
        <v>0.078</v>
      </c>
      <c r="E11" s="11">
        <v>1242.54</v>
      </c>
      <c r="F11" s="11">
        <v>1242.54</v>
      </c>
      <c r="G11" s="11">
        <f>C11*E11</f>
        <v>401.34042</v>
      </c>
      <c r="H11" s="11">
        <f>D11*F11</f>
        <v>96.91812</v>
      </c>
    </row>
    <row r="12" spans="1:8" s="7" customFormat="1" ht="75.75" customHeight="1">
      <c r="A12" s="67"/>
      <c r="B12" s="15" t="s">
        <v>26</v>
      </c>
      <c r="C12" s="13">
        <v>0.319</v>
      </c>
      <c r="D12" s="19">
        <v>0.078</v>
      </c>
      <c r="E12" s="11">
        <v>1242.54</v>
      </c>
      <c r="F12" s="11">
        <v>1242.54</v>
      </c>
      <c r="G12" s="11">
        <f t="shared" si="0"/>
        <v>396.37026</v>
      </c>
      <c r="H12" s="11">
        <f>D12*F12</f>
        <v>96.91812</v>
      </c>
    </row>
    <row r="13" spans="3:4" s="5" customFormat="1" ht="12.75">
      <c r="C13" s="20"/>
      <c r="D13" s="20"/>
    </row>
    <row r="14" spans="3:4" s="5" customFormat="1" ht="12.75">
      <c r="C14" s="20"/>
      <c r="D14" s="20"/>
    </row>
    <row r="15" spans="1:5" s="35" customFormat="1" ht="12">
      <c r="A15" s="35" t="s">
        <v>33</v>
      </c>
      <c r="B15" s="36"/>
      <c r="D15" s="37"/>
      <c r="E15" s="37"/>
    </row>
    <row r="16" spans="1:8" s="38" customFormat="1" ht="58.5" customHeight="1">
      <c r="A16" s="64" t="s">
        <v>77</v>
      </c>
      <c r="B16" s="64"/>
      <c r="C16" s="64"/>
      <c r="D16" s="64"/>
      <c r="E16" s="64"/>
      <c r="F16" s="64"/>
      <c r="G16" s="64"/>
      <c r="H16" s="64"/>
    </row>
    <row r="17" spans="1:8" s="38" customFormat="1" ht="48.75" customHeight="1">
      <c r="A17" s="64" t="s">
        <v>86</v>
      </c>
      <c r="B17" s="64"/>
      <c r="C17" s="64"/>
      <c r="D17" s="64"/>
      <c r="E17" s="64"/>
      <c r="F17" s="64"/>
      <c r="G17" s="64"/>
      <c r="H17" s="64"/>
    </row>
    <row r="18" spans="3:4" s="5" customFormat="1" ht="12.75">
      <c r="C18" s="20"/>
      <c r="D18" s="20"/>
    </row>
    <row r="19" spans="3:4" s="2" customFormat="1" ht="12.75">
      <c r="C19" s="3"/>
      <c r="D19" s="3"/>
    </row>
  </sheetData>
  <sheetProtection/>
  <mergeCells count="13">
    <mergeCell ref="A1:H1"/>
    <mergeCell ref="E2:H2"/>
    <mergeCell ref="A3:A6"/>
    <mergeCell ref="B3:B6"/>
    <mergeCell ref="C3:H3"/>
    <mergeCell ref="C4:D4"/>
    <mergeCell ref="E4:F4"/>
    <mergeCell ref="G4:H4"/>
    <mergeCell ref="A7:A9"/>
    <mergeCell ref="D7:D9"/>
    <mergeCell ref="A10:A12"/>
    <mergeCell ref="A16:H16"/>
    <mergeCell ref="A17:H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ht="12.75" customHeight="1"/>
    <row r="2" spans="1:8" s="8" customFormat="1" ht="27" customHeight="1">
      <c r="A2" s="61" t="s">
        <v>50</v>
      </c>
      <c r="B2" s="61"/>
      <c r="C2" s="61"/>
      <c r="D2" s="61"/>
      <c r="E2" s="61"/>
      <c r="F2" s="61"/>
      <c r="G2" s="61"/>
      <c r="H2" s="61"/>
    </row>
    <row r="3" spans="3:8" s="8" customFormat="1" ht="15">
      <c r="C3" s="14"/>
      <c r="E3" s="75"/>
      <c r="F3" s="75"/>
      <c r="G3" s="75"/>
      <c r="H3" s="75"/>
    </row>
    <row r="4" spans="1:8" s="7" customFormat="1" ht="15" customHeight="1">
      <c r="A4" s="56" t="s">
        <v>8</v>
      </c>
      <c r="B4" s="56" t="s">
        <v>15</v>
      </c>
      <c r="C4" s="69" t="s">
        <v>79</v>
      </c>
      <c r="D4" s="69"/>
      <c r="E4" s="69"/>
      <c r="F4" s="69"/>
      <c r="G4" s="69"/>
      <c r="H4" s="69"/>
    </row>
    <row r="5" spans="1:8" s="7" customFormat="1" ht="48.75" customHeight="1">
      <c r="A5" s="57"/>
      <c r="B5" s="57"/>
      <c r="C5" s="68" t="s">
        <v>47</v>
      </c>
      <c r="D5" s="68"/>
      <c r="E5" s="51" t="s">
        <v>48</v>
      </c>
      <c r="F5" s="51"/>
      <c r="G5" s="51" t="s">
        <v>54</v>
      </c>
      <c r="H5" s="51"/>
    </row>
    <row r="6" spans="1:8" s="12" customFormat="1" ht="30.75" customHeight="1">
      <c r="A6" s="57"/>
      <c r="B6" s="57"/>
      <c r="C6" s="18" t="s">
        <v>4</v>
      </c>
      <c r="D6" s="18" t="s">
        <v>5</v>
      </c>
      <c r="E6" s="11" t="s">
        <v>4</v>
      </c>
      <c r="F6" s="11" t="s">
        <v>5</v>
      </c>
      <c r="G6" s="11" t="s">
        <v>4</v>
      </c>
      <c r="H6" s="11" t="s">
        <v>5</v>
      </c>
    </row>
    <row r="7" spans="1:8" s="12" customFormat="1" ht="60.75" customHeight="1">
      <c r="A7" s="58"/>
      <c r="B7" s="58"/>
      <c r="C7" s="11" t="s">
        <v>0</v>
      </c>
      <c r="D7" s="11" t="s">
        <v>1</v>
      </c>
      <c r="E7" s="11" t="s">
        <v>0</v>
      </c>
      <c r="F7" s="11" t="s">
        <v>1</v>
      </c>
      <c r="G7" s="11" t="s">
        <v>0</v>
      </c>
      <c r="H7" s="11" t="s">
        <v>1</v>
      </c>
    </row>
    <row r="8" spans="1:8" s="7" customFormat="1" ht="82.5" customHeight="1">
      <c r="A8" s="65" t="s">
        <v>11</v>
      </c>
      <c r="B8" s="15" t="s">
        <v>24</v>
      </c>
      <c r="C8" s="11">
        <v>3.72</v>
      </c>
      <c r="D8" s="71" t="s">
        <v>3</v>
      </c>
      <c r="E8" s="49">
        <v>33.22</v>
      </c>
      <c r="F8" s="49">
        <v>33.22</v>
      </c>
      <c r="G8" s="11">
        <f aca="true" t="shared" si="0" ref="G8:G13">C8*E8</f>
        <v>123.5784</v>
      </c>
      <c r="H8" s="10">
        <f>F8</f>
        <v>33.22</v>
      </c>
    </row>
    <row r="9" spans="1:8" s="7" customFormat="1" ht="82.5" customHeight="1">
      <c r="A9" s="66"/>
      <c r="B9" s="15" t="s">
        <v>25</v>
      </c>
      <c r="C9" s="11">
        <v>4.15</v>
      </c>
      <c r="D9" s="72"/>
      <c r="E9" s="49">
        <v>33.22</v>
      </c>
      <c r="F9" s="49">
        <v>33.22</v>
      </c>
      <c r="G9" s="11">
        <f t="shared" si="0"/>
        <v>137.863</v>
      </c>
      <c r="H9" s="10">
        <f>F9</f>
        <v>33.22</v>
      </c>
    </row>
    <row r="10" spans="1:8" s="7" customFormat="1" ht="82.5" customHeight="1">
      <c r="A10" s="67"/>
      <c r="B10" s="15" t="s">
        <v>26</v>
      </c>
      <c r="C10" s="11">
        <v>4.1</v>
      </c>
      <c r="D10" s="73"/>
      <c r="E10" s="49">
        <v>33.22</v>
      </c>
      <c r="F10" s="49">
        <v>33.22</v>
      </c>
      <c r="G10" s="11">
        <f t="shared" si="0"/>
        <v>136.20199999999997</v>
      </c>
      <c r="H10" s="10">
        <f>F10</f>
        <v>33.22</v>
      </c>
    </row>
    <row r="11" spans="1:8" s="7" customFormat="1" ht="77.25" customHeight="1">
      <c r="A11" s="65" t="s">
        <v>9</v>
      </c>
      <c r="B11" s="15" t="s">
        <v>24</v>
      </c>
      <c r="C11" s="13">
        <v>0.27</v>
      </c>
      <c r="D11" s="19">
        <v>0.0726</v>
      </c>
      <c r="E11" s="11">
        <v>1341.66</v>
      </c>
      <c r="F11" s="11">
        <v>1341.66</v>
      </c>
      <c r="G11" s="11">
        <f t="shared" si="0"/>
        <v>362.24820000000005</v>
      </c>
      <c r="H11" s="11">
        <f>D11*F11</f>
        <v>97.404516</v>
      </c>
    </row>
    <row r="12" spans="1:8" s="7" customFormat="1" ht="75" customHeight="1">
      <c r="A12" s="66"/>
      <c r="B12" s="15" t="s">
        <v>25</v>
      </c>
      <c r="C12" s="13">
        <v>0.323</v>
      </c>
      <c r="D12" s="19">
        <v>0.078</v>
      </c>
      <c r="E12" s="11">
        <v>1341.66</v>
      </c>
      <c r="F12" s="11">
        <v>1341.66</v>
      </c>
      <c r="G12" s="11">
        <f>C12*E12</f>
        <v>433.35618000000005</v>
      </c>
      <c r="H12" s="11">
        <f>D12*F12</f>
        <v>104.64948000000001</v>
      </c>
    </row>
    <row r="13" spans="1:8" s="7" customFormat="1" ht="75.75" customHeight="1">
      <c r="A13" s="67"/>
      <c r="B13" s="15" t="s">
        <v>26</v>
      </c>
      <c r="C13" s="13">
        <v>0.319</v>
      </c>
      <c r="D13" s="19">
        <v>0.078</v>
      </c>
      <c r="E13" s="11">
        <v>1341.66</v>
      </c>
      <c r="F13" s="11">
        <v>1341.66</v>
      </c>
      <c r="G13" s="11">
        <f t="shared" si="0"/>
        <v>427.98954000000003</v>
      </c>
      <c r="H13" s="11">
        <f>D13*F13</f>
        <v>104.64948000000001</v>
      </c>
    </row>
    <row r="14" spans="3:4" s="5" customFormat="1" ht="12.75">
      <c r="C14" s="20"/>
      <c r="D14" s="20"/>
    </row>
    <row r="15" spans="3:4" s="5" customFormat="1" ht="12.75">
      <c r="C15" s="20"/>
      <c r="D15" s="20"/>
    </row>
    <row r="16" spans="1:5" s="35" customFormat="1" ht="12">
      <c r="A16" s="35" t="s">
        <v>33</v>
      </c>
      <c r="B16" s="36"/>
      <c r="D16" s="37"/>
      <c r="E16" s="37"/>
    </row>
    <row r="17" spans="1:8" s="38" customFormat="1" ht="59.25" customHeight="1">
      <c r="A17" s="64" t="s">
        <v>77</v>
      </c>
      <c r="B17" s="64"/>
      <c r="C17" s="64"/>
      <c r="D17" s="64"/>
      <c r="E17" s="64"/>
      <c r="F17" s="64"/>
      <c r="G17" s="64"/>
      <c r="H17" s="64"/>
    </row>
    <row r="18" spans="1:8" s="38" customFormat="1" ht="45.75" customHeight="1">
      <c r="A18" s="64" t="s">
        <v>86</v>
      </c>
      <c r="B18" s="64"/>
      <c r="C18" s="64"/>
      <c r="D18" s="64"/>
      <c r="E18" s="64"/>
      <c r="F18" s="64"/>
      <c r="G18" s="64"/>
      <c r="H18" s="64"/>
    </row>
    <row r="19" spans="3:4" s="5" customFormat="1" ht="12.75">
      <c r="C19" s="20"/>
      <c r="D19" s="20"/>
    </row>
    <row r="20" spans="3:4" s="2" customFormat="1" ht="12.75">
      <c r="C20" s="3"/>
      <c r="D20" s="3"/>
    </row>
  </sheetData>
  <sheetProtection/>
  <mergeCells count="13">
    <mergeCell ref="A2:H2"/>
    <mergeCell ref="E3:H3"/>
    <mergeCell ref="A4:A7"/>
    <mergeCell ref="B4:B7"/>
    <mergeCell ref="C4:H4"/>
    <mergeCell ref="C5:D5"/>
    <mergeCell ref="E5:F5"/>
    <mergeCell ref="G5:H5"/>
    <mergeCell ref="A8:A10"/>
    <mergeCell ref="D8:D10"/>
    <mergeCell ref="A11:A13"/>
    <mergeCell ref="A17:H17"/>
    <mergeCell ref="A18:H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B11" sqref="B11:B13"/>
    </sheetView>
  </sheetViews>
  <sheetFormatPr defaultColWidth="9.00390625" defaultRowHeight="12.75"/>
  <cols>
    <col min="1" max="1" width="14.375" style="1" customWidth="1"/>
    <col min="2" max="2" width="43.625" style="1" customWidth="1"/>
    <col min="3" max="3" width="10.375" style="4" customWidth="1"/>
    <col min="4" max="4" width="9.625" style="4" customWidth="1"/>
    <col min="5" max="8" width="11.375" style="1" customWidth="1"/>
    <col min="9" max="16384" width="9.125" style="1" customWidth="1"/>
  </cols>
  <sheetData>
    <row r="2" spans="1:8" s="8" customFormat="1" ht="31.5" customHeight="1">
      <c r="A2" s="74" t="s">
        <v>51</v>
      </c>
      <c r="B2" s="74"/>
      <c r="C2" s="74"/>
      <c r="D2" s="74"/>
      <c r="E2" s="74"/>
      <c r="F2" s="74"/>
      <c r="G2" s="74"/>
      <c r="H2" s="74"/>
    </row>
    <row r="3" spans="1:7" s="8" customFormat="1" ht="15">
      <c r="A3" s="9"/>
      <c r="B3" s="9"/>
      <c r="C3" s="9"/>
      <c r="D3" s="9"/>
      <c r="E3" s="9"/>
      <c r="F3" s="9"/>
      <c r="G3" s="9"/>
    </row>
    <row r="4" spans="1:8" s="7" customFormat="1" ht="17.25" customHeight="1">
      <c r="A4" s="56" t="s">
        <v>8</v>
      </c>
      <c r="B4" s="51" t="s">
        <v>15</v>
      </c>
      <c r="C4" s="69" t="s">
        <v>80</v>
      </c>
      <c r="D4" s="69"/>
      <c r="E4" s="69"/>
      <c r="F4" s="69"/>
      <c r="G4" s="69"/>
      <c r="H4" s="69"/>
    </row>
    <row r="5" spans="1:8" s="7" customFormat="1" ht="49.5" customHeight="1">
      <c r="A5" s="57"/>
      <c r="B5" s="51"/>
      <c r="C5" s="68" t="s">
        <v>47</v>
      </c>
      <c r="D5" s="68"/>
      <c r="E5" s="51" t="s">
        <v>48</v>
      </c>
      <c r="F5" s="51"/>
      <c r="G5" s="51" t="s">
        <v>55</v>
      </c>
      <c r="H5" s="51"/>
    </row>
    <row r="6" spans="1:8" s="12" customFormat="1" ht="45">
      <c r="A6" s="58"/>
      <c r="B6" s="51"/>
      <c r="C6" s="11" t="s">
        <v>0</v>
      </c>
      <c r="D6" s="11" t="s">
        <v>2</v>
      </c>
      <c r="E6" s="11" t="s">
        <v>0</v>
      </c>
      <c r="F6" s="11" t="s">
        <v>2</v>
      </c>
      <c r="G6" s="11" t="s">
        <v>0</v>
      </c>
      <c r="H6" s="11" t="s">
        <v>2</v>
      </c>
    </row>
    <row r="7" spans="1:8" s="7" customFormat="1" ht="60">
      <c r="A7" s="65" t="s">
        <v>10</v>
      </c>
      <c r="B7" s="15" t="s">
        <v>21</v>
      </c>
      <c r="C7" s="11">
        <v>10.34</v>
      </c>
      <c r="D7" s="68"/>
      <c r="E7" s="11">
        <v>13.5</v>
      </c>
      <c r="F7" s="11">
        <v>13.5</v>
      </c>
      <c r="G7" s="11">
        <f>C7*E7</f>
        <v>139.59</v>
      </c>
      <c r="H7" s="11">
        <f>F7</f>
        <v>13.5</v>
      </c>
    </row>
    <row r="8" spans="1:8" s="7" customFormat="1" ht="60">
      <c r="A8" s="66"/>
      <c r="B8" s="15" t="s">
        <v>22</v>
      </c>
      <c r="C8" s="11">
        <v>10.9</v>
      </c>
      <c r="D8" s="68"/>
      <c r="E8" s="11">
        <v>13.5</v>
      </c>
      <c r="F8" s="11">
        <v>13.5</v>
      </c>
      <c r="G8" s="11">
        <f>C8*E8</f>
        <v>147.15</v>
      </c>
      <c r="H8" s="11">
        <f>F8</f>
        <v>13.5</v>
      </c>
    </row>
    <row r="9" spans="1:8" s="7" customFormat="1" ht="60">
      <c r="A9" s="67"/>
      <c r="B9" s="15" t="s">
        <v>23</v>
      </c>
      <c r="C9" s="11">
        <v>10.8</v>
      </c>
      <c r="D9" s="68"/>
      <c r="E9" s="11">
        <v>13.5</v>
      </c>
      <c r="F9" s="11">
        <v>13.5</v>
      </c>
      <c r="G9" s="11">
        <f>C9*E9</f>
        <v>145.8</v>
      </c>
      <c r="H9" s="11">
        <f>F9</f>
        <v>13.5</v>
      </c>
    </row>
    <row r="10" spans="3:4" s="8" customFormat="1" ht="15">
      <c r="C10" s="14"/>
      <c r="D10" s="14"/>
    </row>
    <row r="11" spans="1:8" s="7" customFormat="1" ht="18" customHeight="1">
      <c r="A11" s="56" t="s">
        <v>8</v>
      </c>
      <c r="B11" s="51" t="s">
        <v>15</v>
      </c>
      <c r="C11" s="69" t="s">
        <v>62</v>
      </c>
      <c r="D11" s="69"/>
      <c r="E11" s="69"/>
      <c r="F11" s="69"/>
      <c r="G11" s="69"/>
      <c r="H11" s="69"/>
    </row>
    <row r="12" spans="1:8" s="7" customFormat="1" ht="48" customHeight="1">
      <c r="A12" s="57"/>
      <c r="B12" s="51"/>
      <c r="C12" s="68" t="s">
        <v>47</v>
      </c>
      <c r="D12" s="68"/>
      <c r="E12" s="51" t="s">
        <v>48</v>
      </c>
      <c r="F12" s="51"/>
      <c r="G12" s="51" t="s">
        <v>55</v>
      </c>
      <c r="H12" s="51"/>
    </row>
    <row r="13" spans="1:8" s="12" customFormat="1" ht="45">
      <c r="A13" s="58"/>
      <c r="B13" s="51"/>
      <c r="C13" s="11" t="s">
        <v>0</v>
      </c>
      <c r="D13" s="11" t="s">
        <v>2</v>
      </c>
      <c r="E13" s="11" t="s">
        <v>0</v>
      </c>
      <c r="F13" s="11" t="s">
        <v>2</v>
      </c>
      <c r="G13" s="11" t="s">
        <v>0</v>
      </c>
      <c r="H13" s="11" t="s">
        <v>2</v>
      </c>
    </row>
    <row r="14" spans="1:8" s="7" customFormat="1" ht="60">
      <c r="A14" s="65" t="s">
        <v>10</v>
      </c>
      <c r="B14" s="15" t="s">
        <v>21</v>
      </c>
      <c r="C14" s="11">
        <v>10.34</v>
      </c>
      <c r="D14" s="68"/>
      <c r="E14" s="11">
        <v>14.99</v>
      </c>
      <c r="F14" s="11">
        <v>14.99</v>
      </c>
      <c r="G14" s="11">
        <f>C14*E14</f>
        <v>154.9966</v>
      </c>
      <c r="H14" s="11">
        <f>F14</f>
        <v>14.99</v>
      </c>
    </row>
    <row r="15" spans="1:8" s="7" customFormat="1" ht="60">
      <c r="A15" s="66"/>
      <c r="B15" s="15" t="s">
        <v>22</v>
      </c>
      <c r="C15" s="11">
        <v>10.9</v>
      </c>
      <c r="D15" s="68"/>
      <c r="E15" s="11">
        <v>14.99</v>
      </c>
      <c r="F15" s="11">
        <v>14.99</v>
      </c>
      <c r="G15" s="11">
        <f>C15*E15</f>
        <v>163.39100000000002</v>
      </c>
      <c r="H15" s="11">
        <f>F15</f>
        <v>14.99</v>
      </c>
    </row>
    <row r="16" spans="1:8" s="7" customFormat="1" ht="60">
      <c r="A16" s="67"/>
      <c r="B16" s="15" t="s">
        <v>23</v>
      </c>
      <c r="C16" s="11">
        <v>10.8</v>
      </c>
      <c r="D16" s="68"/>
      <c r="E16" s="11">
        <v>14.99</v>
      </c>
      <c r="F16" s="11">
        <v>14.99</v>
      </c>
      <c r="G16" s="11">
        <f>C16*E16</f>
        <v>161.89200000000002</v>
      </c>
      <c r="H16" s="11">
        <f>F16</f>
        <v>14.99</v>
      </c>
    </row>
    <row r="17" spans="3:4" s="8" customFormat="1" ht="15">
      <c r="C17" s="14"/>
      <c r="D17" s="14"/>
    </row>
    <row r="18" spans="3:4" s="8" customFormat="1" ht="15">
      <c r="C18" s="14"/>
      <c r="D18" s="14"/>
    </row>
    <row r="19" spans="3:4" s="8" customFormat="1" ht="15">
      <c r="C19" s="14"/>
      <c r="D19" s="14"/>
    </row>
    <row r="20" spans="1:5" s="35" customFormat="1" ht="12">
      <c r="A20" s="35" t="s">
        <v>33</v>
      </c>
      <c r="B20" s="36"/>
      <c r="D20" s="37"/>
      <c r="E20" s="37"/>
    </row>
    <row r="21" spans="1:8" s="38" customFormat="1" ht="59.25" customHeight="1">
      <c r="A21" s="70" t="s">
        <v>77</v>
      </c>
      <c r="B21" s="70"/>
      <c r="C21" s="70"/>
      <c r="D21" s="70"/>
      <c r="E21" s="70"/>
      <c r="F21" s="70"/>
      <c r="G21" s="70"/>
      <c r="H21" s="70"/>
    </row>
    <row r="22" spans="1:8" s="38" customFormat="1" ht="36.75" customHeight="1">
      <c r="A22" s="64" t="s">
        <v>78</v>
      </c>
      <c r="B22" s="64"/>
      <c r="C22" s="64"/>
      <c r="D22" s="64"/>
      <c r="E22" s="64"/>
      <c r="F22" s="64"/>
      <c r="G22" s="64"/>
      <c r="H22" s="64"/>
    </row>
    <row r="23" spans="3:4" s="8" customFormat="1" ht="15">
      <c r="C23" s="14"/>
      <c r="D23" s="14"/>
    </row>
    <row r="24" spans="3:4" s="8" customFormat="1" ht="15">
      <c r="C24" s="14"/>
      <c r="D24" s="14"/>
    </row>
  </sheetData>
  <sheetProtection/>
  <mergeCells count="19">
    <mergeCell ref="A4:A6"/>
    <mergeCell ref="C12:D12"/>
    <mergeCell ref="E12:F12"/>
    <mergeCell ref="G12:H12"/>
    <mergeCell ref="D7:D9"/>
    <mergeCell ref="E5:F5"/>
    <mergeCell ref="A2:H2"/>
    <mergeCell ref="C5:D5"/>
    <mergeCell ref="C4:H4"/>
    <mergeCell ref="G5:H5"/>
    <mergeCell ref="B4:B6"/>
    <mergeCell ref="A21:H21"/>
    <mergeCell ref="A22:H22"/>
    <mergeCell ref="D14:D16"/>
    <mergeCell ref="A11:A13"/>
    <mergeCell ref="B11:B13"/>
    <mergeCell ref="A7:A9"/>
    <mergeCell ref="A14:A16"/>
    <mergeCell ref="C11:H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35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4" width="14.75390625" style="6" customWidth="1"/>
    <col min="15" max="16384" width="9.125" style="6" customWidth="1"/>
  </cols>
  <sheetData>
    <row r="2" spans="1:14" s="22" customFormat="1" ht="21.75" customHeight="1">
      <c r="A2" s="50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8" customFormat="1" ht="18" customHeight="1">
      <c r="A3" s="81" t="s">
        <v>81</v>
      </c>
      <c r="B3" s="81"/>
      <c r="C3" s="81"/>
      <c r="D3" s="81"/>
      <c r="E3" s="21"/>
      <c r="H3" s="21"/>
      <c r="K3" s="21"/>
      <c r="N3" s="21"/>
    </row>
    <row r="4" spans="1:14" ht="15" customHeight="1">
      <c r="A4" s="79" t="s">
        <v>27</v>
      </c>
      <c r="B4" s="79" t="s">
        <v>65</v>
      </c>
      <c r="C4" s="82" t="s">
        <v>45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5" customHeight="1">
      <c r="A5" s="79"/>
      <c r="B5" s="79"/>
      <c r="C5" s="79" t="s">
        <v>28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" customHeight="1">
      <c r="A6" s="79"/>
      <c r="B6" s="79"/>
      <c r="C6" s="77">
        <v>1</v>
      </c>
      <c r="D6" s="78"/>
      <c r="E6" s="78"/>
      <c r="F6" s="77">
        <v>2</v>
      </c>
      <c r="G6" s="78"/>
      <c r="H6" s="78"/>
      <c r="I6" s="77">
        <v>3</v>
      </c>
      <c r="J6" s="78"/>
      <c r="K6" s="78"/>
      <c r="L6" s="79">
        <v>4</v>
      </c>
      <c r="M6" s="79"/>
      <c r="N6" s="79"/>
    </row>
    <row r="7" spans="1:14" ht="78.75" customHeight="1">
      <c r="A7" s="79"/>
      <c r="B7" s="79"/>
      <c r="C7" s="46" t="s">
        <v>66</v>
      </c>
      <c r="D7" s="46" t="s">
        <v>29</v>
      </c>
      <c r="E7" s="46" t="s">
        <v>52</v>
      </c>
      <c r="F7" s="46" t="s">
        <v>66</v>
      </c>
      <c r="G7" s="46" t="s">
        <v>29</v>
      </c>
      <c r="H7" s="46" t="s">
        <v>52</v>
      </c>
      <c r="I7" s="46" t="s">
        <v>66</v>
      </c>
      <c r="J7" s="46" t="s">
        <v>29</v>
      </c>
      <c r="K7" s="46" t="s">
        <v>52</v>
      </c>
      <c r="L7" s="46" t="s">
        <v>66</v>
      </c>
      <c r="M7" s="46" t="s">
        <v>29</v>
      </c>
      <c r="N7" s="46" t="s">
        <v>52</v>
      </c>
    </row>
    <row r="8" spans="1:14" ht="18" customHeight="1">
      <c r="A8" s="23">
        <v>1</v>
      </c>
      <c r="B8" s="84">
        <v>2.22</v>
      </c>
      <c r="C8" s="23">
        <v>160</v>
      </c>
      <c r="D8" s="23">
        <f>A8*C8</f>
        <v>160</v>
      </c>
      <c r="E8" s="24">
        <f>$B$8*D8</f>
        <v>355.20000000000005</v>
      </c>
      <c r="F8" s="23">
        <v>189</v>
      </c>
      <c r="G8" s="23">
        <f>A8*F8</f>
        <v>189</v>
      </c>
      <c r="H8" s="24">
        <f>$B$8*G8</f>
        <v>419.58000000000004</v>
      </c>
      <c r="I8" s="23">
        <v>206</v>
      </c>
      <c r="J8" s="23">
        <f>A8*I8</f>
        <v>206</v>
      </c>
      <c r="K8" s="24">
        <f>$B$8*J8</f>
        <v>457.32000000000005</v>
      </c>
      <c r="L8" s="23">
        <v>219</v>
      </c>
      <c r="M8" s="23">
        <f>A8*L8</f>
        <v>219</v>
      </c>
      <c r="N8" s="24">
        <f>$B$8*M8</f>
        <v>486.18000000000006</v>
      </c>
    </row>
    <row r="9" spans="1:14" ht="18" customHeight="1">
      <c r="A9" s="23">
        <v>2</v>
      </c>
      <c r="B9" s="84"/>
      <c r="C9" s="23">
        <v>99</v>
      </c>
      <c r="D9" s="23">
        <f>A9*C9</f>
        <v>198</v>
      </c>
      <c r="E9" s="24">
        <f>$B$8*D9</f>
        <v>439.56000000000006</v>
      </c>
      <c r="F9" s="23">
        <v>117</v>
      </c>
      <c r="G9" s="23">
        <f>A9*F9</f>
        <v>234</v>
      </c>
      <c r="H9" s="24">
        <f>$B$8*G9</f>
        <v>519.48</v>
      </c>
      <c r="I9" s="23">
        <v>128</v>
      </c>
      <c r="J9" s="23">
        <f>A9*I9</f>
        <v>256</v>
      </c>
      <c r="K9" s="24">
        <f>$B$8*J9</f>
        <v>568.32</v>
      </c>
      <c r="L9" s="23">
        <v>136</v>
      </c>
      <c r="M9" s="23">
        <f>A9*L9</f>
        <v>272</v>
      </c>
      <c r="N9" s="24">
        <f>$B$8*M9</f>
        <v>603.84</v>
      </c>
    </row>
    <row r="10" spans="1:14" ht="18" customHeight="1">
      <c r="A10" s="23">
        <v>3</v>
      </c>
      <c r="B10" s="84"/>
      <c r="C10" s="23">
        <v>77</v>
      </c>
      <c r="D10" s="23">
        <f>A10*C10</f>
        <v>231</v>
      </c>
      <c r="E10" s="24">
        <f>$B$8*D10</f>
        <v>512.82</v>
      </c>
      <c r="F10" s="23">
        <v>91</v>
      </c>
      <c r="G10" s="23">
        <f>A10*F10</f>
        <v>273</v>
      </c>
      <c r="H10" s="24">
        <f>$B$8*G10</f>
        <v>606.0600000000001</v>
      </c>
      <c r="I10" s="23">
        <v>99</v>
      </c>
      <c r="J10" s="23">
        <f>A10*I10</f>
        <v>297</v>
      </c>
      <c r="K10" s="24">
        <f>$B$8*J10</f>
        <v>659.34</v>
      </c>
      <c r="L10" s="23">
        <v>105</v>
      </c>
      <c r="M10" s="23">
        <f>A10*L10</f>
        <v>315</v>
      </c>
      <c r="N10" s="24">
        <f>$B$8*M10</f>
        <v>699.3000000000001</v>
      </c>
    </row>
    <row r="11" spans="1:14" ht="18" customHeight="1">
      <c r="A11" s="23">
        <v>4</v>
      </c>
      <c r="B11" s="84"/>
      <c r="C11" s="23">
        <v>62</v>
      </c>
      <c r="D11" s="23">
        <f>A11*C11</f>
        <v>248</v>
      </c>
      <c r="E11" s="24">
        <f>$B$8*D11</f>
        <v>550.5600000000001</v>
      </c>
      <c r="F11" s="23">
        <v>74</v>
      </c>
      <c r="G11" s="23">
        <f>A11*F11</f>
        <v>296</v>
      </c>
      <c r="H11" s="24">
        <f>$B$8*G11</f>
        <v>657.12</v>
      </c>
      <c r="I11" s="23">
        <v>81</v>
      </c>
      <c r="J11" s="23">
        <f>A11*I11</f>
        <v>324</v>
      </c>
      <c r="K11" s="24">
        <f>$B$8*J11</f>
        <v>719.2800000000001</v>
      </c>
      <c r="L11" s="23">
        <v>86</v>
      </c>
      <c r="M11" s="23">
        <f>A11*L11</f>
        <v>344</v>
      </c>
      <c r="N11" s="24">
        <f>$B$8*M11</f>
        <v>763.6800000000001</v>
      </c>
    </row>
    <row r="12" spans="1:14" ht="18" customHeight="1">
      <c r="A12" s="23" t="s">
        <v>35</v>
      </c>
      <c r="B12" s="84"/>
      <c r="C12" s="23">
        <v>54</v>
      </c>
      <c r="D12" s="23">
        <f>5*C12</f>
        <v>270</v>
      </c>
      <c r="E12" s="24">
        <f>$B$8*D12</f>
        <v>599.4000000000001</v>
      </c>
      <c r="F12" s="23">
        <v>64</v>
      </c>
      <c r="G12" s="23">
        <f>5*F12</f>
        <v>320</v>
      </c>
      <c r="H12" s="24">
        <f>$B$8*G12</f>
        <v>710.4000000000001</v>
      </c>
      <c r="I12" s="23">
        <v>70</v>
      </c>
      <c r="J12" s="23">
        <f>5*I12</f>
        <v>350</v>
      </c>
      <c r="K12" s="24">
        <f>$B$8*J12</f>
        <v>777.0000000000001</v>
      </c>
      <c r="L12" s="23">
        <v>75</v>
      </c>
      <c r="M12" s="23">
        <f>5*L12</f>
        <v>375</v>
      </c>
      <c r="N12" s="24">
        <f>$B$8*M12</f>
        <v>832.5000000000001</v>
      </c>
    </row>
    <row r="14" s="22" customFormat="1" ht="18.75">
      <c r="A14" s="22" t="s">
        <v>30</v>
      </c>
    </row>
    <row r="15" s="22" customFormat="1" ht="18.75">
      <c r="A15" s="22" t="s">
        <v>31</v>
      </c>
    </row>
    <row r="16" s="22" customFormat="1" ht="18.75">
      <c r="A16" s="22" t="s">
        <v>64</v>
      </c>
    </row>
    <row r="17" s="22" customFormat="1" ht="18.75">
      <c r="A17" s="22" t="s">
        <v>34</v>
      </c>
    </row>
    <row r="18" s="22" customFormat="1" ht="18.75">
      <c r="A18" s="22" t="s">
        <v>60</v>
      </c>
    </row>
    <row r="19" s="22" customFormat="1" ht="18.75">
      <c r="A19" s="22" t="s">
        <v>82</v>
      </c>
    </row>
    <row r="21" spans="1:14" s="22" customFormat="1" ht="23.25" customHeight="1">
      <c r="A21" s="50" t="s">
        <v>57</v>
      </c>
      <c r="B21" s="50"/>
      <c r="C21" s="50"/>
      <c r="D21" s="50"/>
      <c r="E21" s="50"/>
      <c r="F21" s="50"/>
      <c r="G21" s="50"/>
      <c r="H21" s="50"/>
      <c r="I21" s="34"/>
      <c r="J21" s="34"/>
      <c r="K21" s="34"/>
      <c r="L21" s="34"/>
      <c r="M21" s="34"/>
      <c r="N21" s="34"/>
    </row>
    <row r="22" spans="1:14" s="8" customFormat="1" ht="18" customHeight="1">
      <c r="A22" s="81" t="s">
        <v>81</v>
      </c>
      <c r="B22" s="81"/>
      <c r="C22" s="81"/>
      <c r="D22" s="81"/>
      <c r="E22" s="21"/>
      <c r="H22" s="21"/>
      <c r="K22" s="21"/>
      <c r="N22" s="21"/>
    </row>
    <row r="23" spans="1:14" ht="30.75" customHeight="1">
      <c r="A23" s="79" t="s">
        <v>39</v>
      </c>
      <c r="B23" s="77" t="s">
        <v>65</v>
      </c>
      <c r="C23" s="82" t="s">
        <v>44</v>
      </c>
      <c r="D23" s="82"/>
      <c r="E23" s="82"/>
      <c r="F23" s="82"/>
      <c r="G23" s="82"/>
      <c r="H23" s="82"/>
      <c r="I23" s="29"/>
      <c r="J23" s="29"/>
      <c r="K23" s="29"/>
      <c r="L23" s="29"/>
      <c r="M23" s="29"/>
      <c r="N23" s="29"/>
    </row>
    <row r="24" spans="1:14" ht="44.25" customHeight="1">
      <c r="A24" s="79"/>
      <c r="B24" s="77"/>
      <c r="C24" s="79" t="s">
        <v>36</v>
      </c>
      <c r="D24" s="79"/>
      <c r="E24" s="79" t="s">
        <v>37</v>
      </c>
      <c r="F24" s="79"/>
      <c r="G24" s="77" t="s">
        <v>38</v>
      </c>
      <c r="H24" s="83"/>
      <c r="I24" s="76"/>
      <c r="J24" s="76"/>
      <c r="K24" s="76"/>
      <c r="L24" s="76"/>
      <c r="M24" s="76"/>
      <c r="N24" s="76"/>
    </row>
    <row r="25" spans="1:14" ht="134.25" customHeight="1">
      <c r="A25" s="79"/>
      <c r="B25" s="77"/>
      <c r="C25" s="46" t="s">
        <v>67</v>
      </c>
      <c r="D25" s="46" t="s">
        <v>46</v>
      </c>
      <c r="E25" s="46" t="s">
        <v>67</v>
      </c>
      <c r="F25" s="46" t="s">
        <v>46</v>
      </c>
      <c r="G25" s="46" t="s">
        <v>67</v>
      </c>
      <c r="H25" s="46" t="s">
        <v>46</v>
      </c>
      <c r="I25" s="30"/>
      <c r="J25" s="30"/>
      <c r="K25" s="30"/>
      <c r="L25" s="30"/>
      <c r="M25" s="30"/>
      <c r="N25" s="30"/>
    </row>
    <row r="26" spans="1:14" ht="18" customHeight="1">
      <c r="A26" s="23" t="s">
        <v>40</v>
      </c>
      <c r="B26" s="80">
        <v>2.22</v>
      </c>
      <c r="C26" s="23">
        <v>2.16</v>
      </c>
      <c r="D26" s="33">
        <f>B26*C26</f>
        <v>4.7952</v>
      </c>
      <c r="E26" s="23">
        <v>4.91</v>
      </c>
      <c r="F26" s="24">
        <f>B26*E26</f>
        <v>10.900200000000002</v>
      </c>
      <c r="G26" s="23">
        <v>8.24</v>
      </c>
      <c r="H26" s="24">
        <f>B26*G26</f>
        <v>18.292800000000003</v>
      </c>
      <c r="I26" s="31"/>
      <c r="J26" s="31"/>
      <c r="K26" s="32"/>
      <c r="L26" s="31"/>
      <c r="M26" s="31"/>
      <c r="N26" s="32"/>
    </row>
    <row r="27" spans="1:14" ht="18" customHeight="1">
      <c r="A27" s="33" t="s">
        <v>41</v>
      </c>
      <c r="B27" s="80"/>
      <c r="C27" s="23">
        <v>3.02</v>
      </c>
      <c r="D27" s="33">
        <f>B26*C27</f>
        <v>6.704400000000001</v>
      </c>
      <c r="E27" s="23">
        <v>5.27</v>
      </c>
      <c r="F27" s="24">
        <f>B26*E27</f>
        <v>11.6994</v>
      </c>
      <c r="G27" s="23">
        <v>7.77</v>
      </c>
      <c r="H27" s="24">
        <f>B26*G27</f>
        <v>17.2494</v>
      </c>
      <c r="I27" s="31"/>
      <c r="J27" s="31"/>
      <c r="K27" s="32"/>
      <c r="L27" s="31"/>
      <c r="M27" s="31"/>
      <c r="N27" s="32"/>
    </row>
    <row r="28" spans="1:14" ht="18" customHeight="1">
      <c r="A28" s="23" t="s">
        <v>42</v>
      </c>
      <c r="B28" s="80"/>
      <c r="C28" s="23">
        <v>3.97</v>
      </c>
      <c r="D28" s="33">
        <f>B26*C28</f>
        <v>8.813400000000001</v>
      </c>
      <c r="E28" s="23">
        <v>6.13</v>
      </c>
      <c r="F28" s="24">
        <f>B26*E28</f>
        <v>13.608600000000001</v>
      </c>
      <c r="G28" s="23">
        <v>9.22</v>
      </c>
      <c r="H28" s="24">
        <f>B26*G28</f>
        <v>20.468400000000003</v>
      </c>
      <c r="I28" s="31"/>
      <c r="J28" s="31"/>
      <c r="K28" s="32"/>
      <c r="L28" s="31"/>
      <c r="M28" s="31"/>
      <c r="N28" s="32"/>
    </row>
    <row r="29" spans="1:14" ht="18" customHeight="1">
      <c r="A29" s="23" t="s">
        <v>43</v>
      </c>
      <c r="B29" s="80"/>
      <c r="C29" s="23">
        <v>5.86</v>
      </c>
      <c r="D29" s="33">
        <f>B26*C29</f>
        <v>13.009200000000002</v>
      </c>
      <c r="E29" s="23">
        <v>8.28</v>
      </c>
      <c r="F29" s="24">
        <f>B26*E29</f>
        <v>18.3816</v>
      </c>
      <c r="G29" s="23">
        <v>11.36</v>
      </c>
      <c r="H29" s="24">
        <f>B26*G29</f>
        <v>25.2192</v>
      </c>
      <c r="I29" s="31"/>
      <c r="J29" s="31"/>
      <c r="K29" s="32"/>
      <c r="L29" s="31"/>
      <c r="M29" s="31"/>
      <c r="N29" s="32"/>
    </row>
    <row r="30" ht="18" customHeight="1"/>
    <row r="31" spans="1:5" s="35" customFormat="1" ht="15.75" customHeight="1">
      <c r="A31" s="35" t="s">
        <v>33</v>
      </c>
      <c r="B31" s="36"/>
      <c r="D31" s="37"/>
      <c r="E31" s="37"/>
    </row>
    <row r="32" spans="1:34" s="38" customFormat="1" ht="27" customHeight="1">
      <c r="A32" s="70" t="s">
        <v>69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</row>
    <row r="33" spans="1:34" s="38" customFormat="1" ht="23.25" customHeight="1">
      <c r="A33" s="64" t="s">
        <v>87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</row>
    <row r="35" ht="12.75">
      <c r="G35" s="1"/>
    </row>
  </sheetData>
  <sheetProtection/>
  <mergeCells count="24">
    <mergeCell ref="C4:N4"/>
    <mergeCell ref="C6:E6"/>
    <mergeCell ref="I6:K6"/>
    <mergeCell ref="L24:N24"/>
    <mergeCell ref="G24:H24"/>
    <mergeCell ref="A21:H21"/>
    <mergeCell ref="B8:B12"/>
    <mergeCell ref="B26:B29"/>
    <mergeCell ref="A2:N2"/>
    <mergeCell ref="C5:N5"/>
    <mergeCell ref="L6:N6"/>
    <mergeCell ref="A22:D22"/>
    <mergeCell ref="A23:A25"/>
    <mergeCell ref="B23:B25"/>
    <mergeCell ref="A3:D3"/>
    <mergeCell ref="B4:B7"/>
    <mergeCell ref="C23:H23"/>
    <mergeCell ref="I24:K24"/>
    <mergeCell ref="F6:H6"/>
    <mergeCell ref="A32:AH32"/>
    <mergeCell ref="A33:AH33"/>
    <mergeCell ref="A4:A7"/>
    <mergeCell ref="C24:D24"/>
    <mergeCell ref="E24:F24"/>
  </mergeCells>
  <printOptions/>
  <pageMargins left="0.7874015748031497" right="0.1968503937007874" top="0.3937007874015748" bottom="0.1968503937007874" header="0" footer="0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1" sqref="A1:IV4"/>
    </sheetView>
  </sheetViews>
  <sheetFormatPr defaultColWidth="9.00390625" defaultRowHeight="12.75"/>
  <cols>
    <col min="1" max="14" width="14.75390625" style="6" customWidth="1"/>
    <col min="15" max="16384" width="9.125" style="6" customWidth="1"/>
  </cols>
  <sheetData>
    <row r="1" spans="1:14" s="22" customFormat="1" ht="23.25" customHeight="1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8" customFormat="1" ht="18" customHeight="1">
      <c r="A2" s="81" t="s">
        <v>79</v>
      </c>
      <c r="B2" s="81"/>
      <c r="C2" s="81"/>
      <c r="D2" s="81"/>
      <c r="E2" s="21"/>
      <c r="H2" s="21"/>
      <c r="K2" s="21"/>
      <c r="N2" s="21"/>
    </row>
    <row r="3" spans="1:14" ht="15" customHeight="1">
      <c r="A3" s="79" t="s">
        <v>27</v>
      </c>
      <c r="B3" s="79" t="s">
        <v>65</v>
      </c>
      <c r="C3" s="82" t="s">
        <v>45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5" customHeight="1">
      <c r="A4" s="79"/>
      <c r="B4" s="79"/>
      <c r="C4" s="79" t="s">
        <v>28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5" customHeight="1">
      <c r="A5" s="79"/>
      <c r="B5" s="79"/>
      <c r="C5" s="77">
        <v>1</v>
      </c>
      <c r="D5" s="78"/>
      <c r="E5" s="78"/>
      <c r="F5" s="77">
        <v>2</v>
      </c>
      <c r="G5" s="78"/>
      <c r="H5" s="78"/>
      <c r="I5" s="77">
        <v>3</v>
      </c>
      <c r="J5" s="78"/>
      <c r="K5" s="78"/>
      <c r="L5" s="79">
        <v>4</v>
      </c>
      <c r="M5" s="79"/>
      <c r="N5" s="79"/>
    </row>
    <row r="6" spans="1:14" ht="69" customHeight="1">
      <c r="A6" s="79"/>
      <c r="B6" s="79"/>
      <c r="C6" s="46" t="s">
        <v>66</v>
      </c>
      <c r="D6" s="46" t="s">
        <v>29</v>
      </c>
      <c r="E6" s="46" t="s">
        <v>52</v>
      </c>
      <c r="F6" s="46" t="s">
        <v>66</v>
      </c>
      <c r="G6" s="46" t="s">
        <v>29</v>
      </c>
      <c r="H6" s="46" t="s">
        <v>52</v>
      </c>
      <c r="I6" s="46" t="s">
        <v>66</v>
      </c>
      <c r="J6" s="46" t="s">
        <v>29</v>
      </c>
      <c r="K6" s="46" t="s">
        <v>52</v>
      </c>
      <c r="L6" s="46" t="s">
        <v>66</v>
      </c>
      <c r="M6" s="46" t="s">
        <v>29</v>
      </c>
      <c r="N6" s="46" t="s">
        <v>52</v>
      </c>
    </row>
    <row r="7" spans="1:14" ht="16.5">
      <c r="A7" s="23">
        <v>1</v>
      </c>
      <c r="B7" s="84">
        <v>2.41</v>
      </c>
      <c r="C7" s="23">
        <v>160</v>
      </c>
      <c r="D7" s="23">
        <f>A7*C7</f>
        <v>160</v>
      </c>
      <c r="E7" s="24">
        <f>$B$7*D7</f>
        <v>385.6</v>
      </c>
      <c r="F7" s="23">
        <v>189</v>
      </c>
      <c r="G7" s="23">
        <f>A7*F7</f>
        <v>189</v>
      </c>
      <c r="H7" s="24">
        <f>$B$7*G7</f>
        <v>455.49</v>
      </c>
      <c r="I7" s="23">
        <v>206</v>
      </c>
      <c r="J7" s="23">
        <f>A7*I7</f>
        <v>206</v>
      </c>
      <c r="K7" s="24">
        <f>$B$7*J7</f>
        <v>496.46000000000004</v>
      </c>
      <c r="L7" s="23">
        <v>219</v>
      </c>
      <c r="M7" s="23">
        <f>A7*L7</f>
        <v>219</v>
      </c>
      <c r="N7" s="24">
        <f>$B$7*M7</f>
        <v>527.7900000000001</v>
      </c>
    </row>
    <row r="8" spans="1:14" ht="16.5">
      <c r="A8" s="23">
        <v>2</v>
      </c>
      <c r="B8" s="84"/>
      <c r="C8" s="23">
        <v>99</v>
      </c>
      <c r="D8" s="23">
        <f>A8*C8</f>
        <v>198</v>
      </c>
      <c r="E8" s="24">
        <f>$B$7*D8</f>
        <v>477.18</v>
      </c>
      <c r="F8" s="23">
        <v>117</v>
      </c>
      <c r="G8" s="23">
        <f>A8*F8</f>
        <v>234</v>
      </c>
      <c r="H8" s="24">
        <f>$B$7*G8</f>
        <v>563.94</v>
      </c>
      <c r="I8" s="23">
        <v>128</v>
      </c>
      <c r="J8" s="23">
        <f>A8*I8</f>
        <v>256</v>
      </c>
      <c r="K8" s="24">
        <f>$B$7*J8</f>
        <v>616.96</v>
      </c>
      <c r="L8" s="23">
        <v>136</v>
      </c>
      <c r="M8" s="23">
        <f>A8*L8</f>
        <v>272</v>
      </c>
      <c r="N8" s="24">
        <f>$B$7*M8</f>
        <v>655.52</v>
      </c>
    </row>
    <row r="9" spans="1:14" ht="16.5">
      <c r="A9" s="23">
        <v>3</v>
      </c>
      <c r="B9" s="84"/>
      <c r="C9" s="23">
        <v>77</v>
      </c>
      <c r="D9" s="23">
        <f>A9*C9</f>
        <v>231</v>
      </c>
      <c r="E9" s="24">
        <f>$B$7*D9</f>
        <v>556.71</v>
      </c>
      <c r="F9" s="23">
        <v>91</v>
      </c>
      <c r="G9" s="23">
        <f>A9*F9</f>
        <v>273</v>
      </c>
      <c r="H9" s="24">
        <f>$B$7*G9</f>
        <v>657.9300000000001</v>
      </c>
      <c r="I9" s="23">
        <v>99</v>
      </c>
      <c r="J9" s="23">
        <f>A9*I9</f>
        <v>297</v>
      </c>
      <c r="K9" s="24">
        <f>$B$7*J9</f>
        <v>715.7700000000001</v>
      </c>
      <c r="L9" s="23">
        <v>105</v>
      </c>
      <c r="M9" s="23">
        <f>A9*L9</f>
        <v>315</v>
      </c>
      <c r="N9" s="24">
        <f>$B$7*M9</f>
        <v>759.1500000000001</v>
      </c>
    </row>
    <row r="10" spans="1:14" ht="16.5">
      <c r="A10" s="23">
        <v>4</v>
      </c>
      <c r="B10" s="84"/>
      <c r="C10" s="23">
        <v>62</v>
      </c>
      <c r="D10" s="23">
        <f>A10*C10</f>
        <v>248</v>
      </c>
      <c r="E10" s="24">
        <f>$B$7*D10</f>
        <v>597.6800000000001</v>
      </c>
      <c r="F10" s="23">
        <v>74</v>
      </c>
      <c r="G10" s="23">
        <f>A10*F10</f>
        <v>296</v>
      </c>
      <c r="H10" s="24">
        <f>$B$7*G10</f>
        <v>713.36</v>
      </c>
      <c r="I10" s="23">
        <v>81</v>
      </c>
      <c r="J10" s="23">
        <f>A10*I10</f>
        <v>324</v>
      </c>
      <c r="K10" s="24">
        <f>$B$7*J10</f>
        <v>780.84</v>
      </c>
      <c r="L10" s="23">
        <v>86</v>
      </c>
      <c r="M10" s="23">
        <f>A10*L10</f>
        <v>344</v>
      </c>
      <c r="N10" s="24">
        <f>$B$7*M10</f>
        <v>829.0400000000001</v>
      </c>
    </row>
    <row r="11" spans="1:14" ht="16.5">
      <c r="A11" s="23" t="s">
        <v>35</v>
      </c>
      <c r="B11" s="84"/>
      <c r="C11" s="23">
        <v>54</v>
      </c>
      <c r="D11" s="23">
        <f>5*C11</f>
        <v>270</v>
      </c>
      <c r="E11" s="24">
        <f>$B$7*D11</f>
        <v>650.7</v>
      </c>
      <c r="F11" s="23">
        <v>64</v>
      </c>
      <c r="G11" s="23">
        <f>5*F11</f>
        <v>320</v>
      </c>
      <c r="H11" s="24">
        <f>$B$7*G11</f>
        <v>771.2</v>
      </c>
      <c r="I11" s="23">
        <v>70</v>
      </c>
      <c r="J11" s="23">
        <f>5*I11</f>
        <v>350</v>
      </c>
      <c r="K11" s="24">
        <f>$B$7*J11</f>
        <v>843.5</v>
      </c>
      <c r="L11" s="23">
        <v>75</v>
      </c>
      <c r="M11" s="23">
        <f>5*L11</f>
        <v>375</v>
      </c>
      <c r="N11" s="24">
        <f>$B$7*M11</f>
        <v>903.75</v>
      </c>
    </row>
    <row r="13" spans="1:14" s="22" customFormat="1" ht="18.75">
      <c r="A13" s="22" t="s">
        <v>30</v>
      </c>
      <c r="N13" s="22" t="s">
        <v>63</v>
      </c>
    </row>
    <row r="14" s="22" customFormat="1" ht="18.75">
      <c r="A14" s="22" t="s">
        <v>31</v>
      </c>
    </row>
    <row r="15" s="22" customFormat="1" ht="18.75">
      <c r="A15" s="22" t="s">
        <v>83</v>
      </c>
    </row>
    <row r="16" s="22" customFormat="1" ht="18.75">
      <c r="A16" s="22" t="s">
        <v>34</v>
      </c>
    </row>
    <row r="17" s="22" customFormat="1" ht="18.75">
      <c r="A17" s="22" t="s">
        <v>84</v>
      </c>
    </row>
    <row r="18" s="22" customFormat="1" ht="18.75">
      <c r="A18" s="22" t="s">
        <v>85</v>
      </c>
    </row>
    <row r="20" spans="1:14" s="22" customFormat="1" ht="23.25" customHeight="1">
      <c r="A20" s="50" t="s">
        <v>57</v>
      </c>
      <c r="B20" s="50"/>
      <c r="C20" s="50"/>
      <c r="D20" s="50"/>
      <c r="E20" s="50"/>
      <c r="F20" s="50"/>
      <c r="G20" s="50"/>
      <c r="H20" s="50"/>
      <c r="I20" s="34"/>
      <c r="J20" s="34"/>
      <c r="K20" s="34"/>
      <c r="L20" s="34"/>
      <c r="M20" s="34"/>
      <c r="N20" s="34"/>
    </row>
    <row r="21" spans="1:14" s="8" customFormat="1" ht="18" customHeight="1">
      <c r="A21" s="81" t="s">
        <v>59</v>
      </c>
      <c r="B21" s="81"/>
      <c r="C21" s="81"/>
      <c r="D21" s="81"/>
      <c r="E21" s="21"/>
      <c r="H21" s="21"/>
      <c r="K21" s="21"/>
      <c r="N21" s="21"/>
    </row>
    <row r="22" spans="1:14" ht="30.75" customHeight="1">
      <c r="A22" s="79" t="s">
        <v>39</v>
      </c>
      <c r="B22" s="77" t="s">
        <v>65</v>
      </c>
      <c r="C22" s="82" t="s">
        <v>44</v>
      </c>
      <c r="D22" s="82"/>
      <c r="E22" s="82"/>
      <c r="F22" s="82"/>
      <c r="G22" s="82"/>
      <c r="H22" s="82"/>
      <c r="I22" s="29"/>
      <c r="J22" s="29"/>
      <c r="K22" s="29"/>
      <c r="L22" s="29"/>
      <c r="M22" s="29"/>
      <c r="N22" s="29"/>
    </row>
    <row r="23" spans="1:14" ht="43.5" customHeight="1">
      <c r="A23" s="79"/>
      <c r="B23" s="77"/>
      <c r="C23" s="79" t="s">
        <v>36</v>
      </c>
      <c r="D23" s="79"/>
      <c r="E23" s="79" t="s">
        <v>37</v>
      </c>
      <c r="F23" s="79"/>
      <c r="G23" s="77" t="s">
        <v>38</v>
      </c>
      <c r="H23" s="83"/>
      <c r="I23" s="76"/>
      <c r="J23" s="76"/>
      <c r="K23" s="76"/>
      <c r="L23" s="76"/>
      <c r="M23" s="76"/>
      <c r="N23" s="76"/>
    </row>
    <row r="24" spans="1:14" ht="134.25" customHeight="1">
      <c r="A24" s="79"/>
      <c r="B24" s="77"/>
      <c r="C24" s="46" t="s">
        <v>67</v>
      </c>
      <c r="D24" s="46" t="s">
        <v>46</v>
      </c>
      <c r="E24" s="46" t="s">
        <v>67</v>
      </c>
      <c r="F24" s="46" t="s">
        <v>46</v>
      </c>
      <c r="G24" s="46" t="s">
        <v>67</v>
      </c>
      <c r="H24" s="46" t="s">
        <v>46</v>
      </c>
      <c r="I24" s="30"/>
      <c r="J24" s="30"/>
      <c r="K24" s="30"/>
      <c r="L24" s="30"/>
      <c r="M24" s="30"/>
      <c r="N24" s="30"/>
    </row>
    <row r="25" spans="1:14" ht="16.5">
      <c r="A25" s="23" t="s">
        <v>40</v>
      </c>
      <c r="B25" s="80">
        <v>2.41</v>
      </c>
      <c r="C25" s="23">
        <v>2.16</v>
      </c>
      <c r="D25" s="33">
        <f>B25*C25</f>
        <v>5.2056000000000004</v>
      </c>
      <c r="E25" s="23">
        <v>4.91</v>
      </c>
      <c r="F25" s="24">
        <f>B25*E25</f>
        <v>11.833100000000002</v>
      </c>
      <c r="G25" s="23">
        <v>8.24</v>
      </c>
      <c r="H25" s="24">
        <f>B25*G25</f>
        <v>19.858400000000003</v>
      </c>
      <c r="I25" s="31"/>
      <c r="J25" s="31"/>
      <c r="K25" s="32"/>
      <c r="L25" s="31"/>
      <c r="M25" s="31"/>
      <c r="N25" s="32"/>
    </row>
    <row r="26" spans="1:14" ht="16.5">
      <c r="A26" s="33" t="s">
        <v>41</v>
      </c>
      <c r="B26" s="80"/>
      <c r="C26" s="23">
        <v>3.02</v>
      </c>
      <c r="D26" s="33">
        <f>B25*C26</f>
        <v>7.278200000000001</v>
      </c>
      <c r="E26" s="23">
        <v>5.27</v>
      </c>
      <c r="F26" s="24">
        <f>B25*E26</f>
        <v>12.7007</v>
      </c>
      <c r="G26" s="23">
        <v>7.77</v>
      </c>
      <c r="H26" s="24">
        <f>B25*G26</f>
        <v>18.7257</v>
      </c>
      <c r="I26" s="31"/>
      <c r="J26" s="31"/>
      <c r="K26" s="32"/>
      <c r="L26" s="31"/>
      <c r="M26" s="31"/>
      <c r="N26" s="32"/>
    </row>
    <row r="27" spans="1:14" ht="16.5">
      <c r="A27" s="23" t="s">
        <v>42</v>
      </c>
      <c r="B27" s="80"/>
      <c r="C27" s="23">
        <v>3.97</v>
      </c>
      <c r="D27" s="33">
        <f>B25*C27</f>
        <v>9.5677</v>
      </c>
      <c r="E27" s="23">
        <v>6.13</v>
      </c>
      <c r="F27" s="24">
        <f>B25*E27</f>
        <v>14.7733</v>
      </c>
      <c r="G27" s="23">
        <v>9.22</v>
      </c>
      <c r="H27" s="24">
        <f>B25*G27</f>
        <v>22.220200000000002</v>
      </c>
      <c r="I27" s="31"/>
      <c r="J27" s="31"/>
      <c r="K27" s="32"/>
      <c r="L27" s="31"/>
      <c r="M27" s="31"/>
      <c r="N27" s="32"/>
    </row>
    <row r="28" spans="1:14" ht="16.5">
      <c r="A28" s="23" t="s">
        <v>43</v>
      </c>
      <c r="B28" s="80"/>
      <c r="C28" s="23">
        <v>5.86</v>
      </c>
      <c r="D28" s="33">
        <f>B25*C28</f>
        <v>14.122600000000002</v>
      </c>
      <c r="E28" s="23">
        <v>8.28</v>
      </c>
      <c r="F28" s="24">
        <f>B25*E28</f>
        <v>19.9548</v>
      </c>
      <c r="G28" s="23">
        <v>11.36</v>
      </c>
      <c r="H28" s="24">
        <f>B25*G28</f>
        <v>27.3776</v>
      </c>
      <c r="I28" s="31"/>
      <c r="J28" s="31"/>
      <c r="K28" s="32"/>
      <c r="L28" s="31"/>
      <c r="M28" s="31"/>
      <c r="N28" s="32"/>
    </row>
    <row r="30" spans="1:5" s="35" customFormat="1" ht="12.75">
      <c r="A30" s="6" t="s">
        <v>33</v>
      </c>
      <c r="B30" s="36"/>
      <c r="D30" s="37"/>
      <c r="E30" s="37"/>
    </row>
    <row r="31" spans="1:34" s="38" customFormat="1" ht="21" customHeight="1">
      <c r="A31" s="70" t="s">
        <v>69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</row>
    <row r="32" spans="1:34" s="38" customFormat="1" ht="23.25" customHeight="1">
      <c r="A32" s="64" t="s">
        <v>87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</row>
  </sheetData>
  <sheetProtection/>
  <mergeCells count="24">
    <mergeCell ref="A31:AH31"/>
    <mergeCell ref="A32:AH32"/>
    <mergeCell ref="A3:A6"/>
    <mergeCell ref="C23:D23"/>
    <mergeCell ref="E23:F23"/>
    <mergeCell ref="C22:H22"/>
    <mergeCell ref="G23:H23"/>
    <mergeCell ref="A20:H20"/>
    <mergeCell ref="A22:A24"/>
    <mergeCell ref="B22:B24"/>
    <mergeCell ref="A2:D2"/>
    <mergeCell ref="I23:K23"/>
    <mergeCell ref="F5:H5"/>
    <mergeCell ref="A1:N1"/>
    <mergeCell ref="C4:N4"/>
    <mergeCell ref="L5:N5"/>
    <mergeCell ref="A21:D21"/>
    <mergeCell ref="B3:B6"/>
    <mergeCell ref="C3:N3"/>
    <mergeCell ref="C5:E5"/>
    <mergeCell ref="I5:K5"/>
    <mergeCell ref="B7:B11"/>
    <mergeCell ref="L23:N23"/>
    <mergeCell ref="B25:B28"/>
  </mergeCells>
  <printOptions/>
  <pageMargins left="0.7874015748031497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>Peo_15</cp:lastModifiedBy>
  <cp:lastPrinted>2015-01-29T07:24:04Z</cp:lastPrinted>
  <dcterms:created xsi:type="dcterms:W3CDTF">2007-12-12T07:18:02Z</dcterms:created>
  <dcterms:modified xsi:type="dcterms:W3CDTF">2015-02-16T04:59:28Z</dcterms:modified>
  <cp:category/>
  <cp:version/>
  <cp:contentType/>
  <cp:contentStatus/>
</cp:coreProperties>
</file>